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7" activeTab="0"/>
  </bookViews>
  <sheets>
    <sheet name="Allegato Mod. A" sheetId="1" r:id="rId1"/>
  </sheets>
  <definedNames/>
  <calcPr fullCalcOnLoad="1"/>
</workbook>
</file>

<file path=xl/sharedStrings.xml><?xml version="1.0" encoding="utf-8"?>
<sst xmlns="http://schemas.openxmlformats.org/spreadsheetml/2006/main" count="405" uniqueCount="253">
  <si>
    <r>
      <t>PROCEDURA APERTA PER LA FORNITURA DI MATERIALE IGIENICO SANITARIO NON STERILE PER L'ASL N. 5 DI ORISTANO PER IL PERIODO DI ANNI 3 (TRE) –</t>
    </r>
    <r>
      <rPr>
        <b/>
        <sz val="15"/>
        <rFont val="Verdana"/>
        <family val="2"/>
      </rPr>
      <t xml:space="preserve"> </t>
    </r>
    <r>
      <rPr>
        <b/>
        <sz val="10"/>
        <rFont val="Verdana"/>
        <family val="2"/>
      </rPr>
      <t xml:space="preserve">Allegato A al </t>
    </r>
    <r>
      <rPr>
        <b/>
        <u val="single"/>
        <sz val="10"/>
        <rFont val="Verdana"/>
        <family val="2"/>
      </rPr>
      <t>Modello "A"</t>
    </r>
    <r>
      <rPr>
        <b/>
        <sz val="10"/>
        <rFont val="Verdana"/>
        <family val="2"/>
      </rPr>
      <t xml:space="preserve"> del Capitolato Speciale d'appalto</t>
    </r>
  </si>
  <si>
    <t>PARTE RISERVATA ALLA DITTA</t>
  </si>
  <si>
    <r>
      <t>LOTTO N. 1</t>
    </r>
    <r>
      <rPr>
        <b/>
        <sz val="14"/>
        <rFont val="Verdana"/>
        <family val="2"/>
      </rPr>
      <t>: MATERIALE IN PLASTICA PER ALIMENTI</t>
    </r>
  </si>
  <si>
    <t>LOTTO N. 1 – CIG: 46631243A8</t>
  </si>
  <si>
    <t xml:space="preserve">Codice ditta </t>
  </si>
  <si>
    <t xml:space="preserve">Confezionamento </t>
  </si>
  <si>
    <t>U.M.</t>
  </si>
  <si>
    <t xml:space="preserve">Campionatura </t>
  </si>
  <si>
    <t>sub lotto</t>
  </si>
  <si>
    <t xml:space="preserve">PRODOTTO </t>
  </si>
  <si>
    <t>DESCRIZIONE PRODOTTO</t>
  </si>
  <si>
    <t>prezzo unitario base d'asta</t>
  </si>
  <si>
    <t>quantita annuali</t>
  </si>
  <si>
    <t>quantità triennali</t>
  </si>
  <si>
    <t>quantità triennali + anno di eventuale rinnovo</t>
  </si>
  <si>
    <t>IMPORTO annuale</t>
  </si>
  <si>
    <t xml:space="preserve">IMPORTO triennale </t>
  </si>
  <si>
    <t xml:space="preserve">IMPORTO triennale + eventuale rinnovo annuale </t>
  </si>
  <si>
    <t>prezzo unitario offerto</t>
  </si>
  <si>
    <t>prezzo complessivo annuale offerto</t>
  </si>
  <si>
    <t>aliquota IVA</t>
  </si>
  <si>
    <t>N.</t>
  </si>
  <si>
    <t>NO</t>
  </si>
  <si>
    <t>1.1</t>
  </si>
  <si>
    <t xml:space="preserve">BICCHIERI MONOUSO IN PLASTICA DA 200 CC </t>
  </si>
  <si>
    <t xml:space="preserve">Confezione da 50 o 100 pezzi da 200 cc. Per bevande calde o fredde. Resistenza alle alte temperature:  80° C per circa 2 ore. Prodotto resistente e idoneo al contatto con sostanze alimentari (D.M. 21/3/1973). Colore bianco. </t>
  </si>
  <si>
    <t>1.2</t>
  </si>
  <si>
    <t xml:space="preserve">BICCHIERI MONOUSO IN PLASTICA DA 80 CC </t>
  </si>
  <si>
    <t xml:space="preserve">Confezione da 50 o 100 pezzi da 80 cc. per bevande calde o fredde. Resistenza alle alte temperature:  80° C per circa 2 ore. Prodotto idoneo al contatto con sostanze alimentari (D.M. 21/3/1973). Colore bianco. </t>
  </si>
  <si>
    <t>1.3</t>
  </si>
  <si>
    <t>CANNUCCE PIEGHEVOLI IN PLASTICA MONOUSO</t>
  </si>
  <si>
    <t xml:space="preserve">Le cannucce, in plastica monouso, devono essere pieghevoli, confezionate singolarmente e, a loro volta, confezionate in sacchetti da 50 o 100 pezzi. </t>
  </si>
  <si>
    <t>1.4</t>
  </si>
  <si>
    <t>COLTELLO MONOUSO</t>
  </si>
  <si>
    <t xml:space="preserve">Confezione da 50 o 100 pezzi per alimenti caldi o freddi. Resistenza alle alte temperature:  max 90° C per circa 15 minuti e max 70° per circa 2 ore. Prodotto resistente e idoneo al contatto con sostanze alimentari (D.M. 21/03/1973). Colore bianco. </t>
  </si>
  <si>
    <t>1.5</t>
  </si>
  <si>
    <t xml:space="preserve">CUCCHIAI MONOUSO IN PLASTICA            </t>
  </si>
  <si>
    <t>1.6</t>
  </si>
  <si>
    <t xml:space="preserve">FORCHETTE MONOUSO IN PLASTICA           </t>
  </si>
  <si>
    <t xml:space="preserve">Confezione da 50 o 100 pezzi per alimenti caldi o freddi. Resistenza alle alte temperature:  max 90° C per circa 15 minuti e max 70° per circa 2 ore. Prodotto resistente e idoneo al contatto con sostanze alimentari (D.M. 21/3/1973). Colore bianco. </t>
  </si>
  <si>
    <t>1.7</t>
  </si>
  <si>
    <t xml:space="preserve">PIATTI MONOUSO FONDI IN PLASTICA        </t>
  </si>
  <si>
    <t xml:space="preserve">Confezione da 50 o 100 pezzi per alimenti caldi o freddi. Resistenza alle alte temperature:  max 90° C per circa 15 minuti e max 70° per circa 2 ore. Prodotto resistente e  idoneo al contatto con sostanze alimentari (D.M. 21/3/1973). Colore bianco. Peso piatto: circa 20 grammi. Dimensioni: diametro circa cm. 20, altezza circa cm. 35. Forma: rotonda. </t>
  </si>
  <si>
    <t>1.8</t>
  </si>
  <si>
    <t xml:space="preserve">PIATTI MONOUSO PIANI  IN PLASTICA       </t>
  </si>
  <si>
    <t xml:space="preserve">Confezione da 50 o 100 pezzi per alimenti caldi o freddi. Resistenza alle alte temperature:  max 90° C per circa 15 minuti e max 70° per circa 2 ore. Prodotto resistente e idoneo al contatto con sostanze alimentari (D.M. 21/3/1973). Colore bianco. Peso piatto: circa 20 grammi. Dimensioni: diametro circa cm. 20, altezza circa 25. Forma: rotonda. </t>
  </si>
  <si>
    <t>1.9</t>
  </si>
  <si>
    <t>SCODELLE MONOUSO IN PLASTICA DA 500 CC</t>
  </si>
  <si>
    <t>1.10</t>
  </si>
  <si>
    <t xml:space="preserve">TOVAGLIOLI MONOUSO </t>
  </si>
  <si>
    <t>Tovaglioli bianchi in pura ovatta di cellulosa, doppio velo, Dimensioni: circa cm. 35X35, in confezioni da 50 pezzi.</t>
  </si>
  <si>
    <r>
      <t>LOTTO N. 2</t>
    </r>
    <r>
      <rPr>
        <b/>
        <sz val="14"/>
        <rFont val="Verdana"/>
        <family val="2"/>
      </rPr>
      <t>: CARTA IGIENICA E CARTA ASCIGUMANI</t>
    </r>
  </si>
  <si>
    <t>LOTTO N. 2 – CIG: 4663135CB9</t>
  </si>
  <si>
    <t>2.1</t>
  </si>
  <si>
    <t>CARTA ASCIUGAMANO RIPIEGATA A TOVAGLIOLO</t>
  </si>
  <si>
    <t>Carta asciugamani piegata a C, in pura ovatta di cellulosa, finitura goffrata, colore bianco, un velo, formato: circa cm. 33 x 23. Confezione chiusa: h. 23 x 10 x 12, da circa 250 pezzi.</t>
  </si>
  <si>
    <t xml:space="preserve">SI </t>
  </si>
  <si>
    <t>2.2</t>
  </si>
  <si>
    <t xml:space="preserve">CARTA ASCIUGAMANO ROTOLO GRANDE </t>
  </si>
  <si>
    <t xml:space="preserve">Ciascun rotolo:  circa 800 strappi pretagliati. Grandezza strappo: circa cm. 25 X 25. Diametro animella: &gt; 3 cm.. Lunghezza: circa 200 metri. Pura ovatta di cellulosa. Due veli, colore bianco. </t>
  </si>
  <si>
    <t>2.3</t>
  </si>
  <si>
    <t>CARTA ASCIUGAMANO ROTOLO PICCOLO</t>
  </si>
  <si>
    <t xml:space="preserve">Ciascun rotolo: circa 200 strappi pretagliati. Grandezza strappo: circa cm. 30 X 22. Diametro animella: &gt; 5 cm.. Lunghezza: circa 60 metri. Pura ovatta di cellulosa. Due veli, colore bianco. </t>
  </si>
  <si>
    <t>SI</t>
  </si>
  <si>
    <t>2.4</t>
  </si>
  <si>
    <t>CARTA IGENICA ROTOLO GRANDE</t>
  </si>
  <si>
    <t>Carta igienica pura ovatta di cellulosa due veli. Rotolo grande da circa 1 Kg. Diametro animella: mm. da 65 a 75.</t>
  </si>
  <si>
    <t>2.5</t>
  </si>
  <si>
    <t>CARTA IGENICA ROTOLO PICCOLO</t>
  </si>
  <si>
    <t xml:space="preserve">Carta igienica pura ovatta di cellulosa due veli. Rotolo piccolo. Lunghezza: circa 15 metri.  </t>
  </si>
  <si>
    <t>2.6</t>
  </si>
  <si>
    <t>PORTA CARTA ASCIUGAMANI PER ROTOLI DA 1KG CIRCA</t>
  </si>
  <si>
    <t>Porta carta asciugamani da fissare a parete per rotoli piccoli (da 1 kg circa) con viti. La struttura deve essere chiusa, in metallo resistente, bianca, che consenta l'uso della chiave. Misure: circa 25 X 18 x 18.</t>
  </si>
  <si>
    <t>2.7</t>
  </si>
  <si>
    <t>PORTA CARTA ASCIUGAMANI PER ROTOLI DA 4 KG CIRCA</t>
  </si>
  <si>
    <t xml:space="preserve">Porta carta asciugamani da fissare a parete per rotoli grandi (da 4 kg circa) con viti. La struttura deve essere aperta, in metallo resistente, bianca. Misure: circa 40 X 25 x 35. </t>
  </si>
  <si>
    <t>2.8</t>
  </si>
  <si>
    <t>PORTA CARTA IGIENICA DA FISSARE A PARETE PER ROTOLI DA KG. 1</t>
  </si>
  <si>
    <t>Porta carta igienica da fissare a parete per rotoli grandi con ancoraggio a muro</t>
  </si>
  <si>
    <r>
      <t>LOTTO N. 3</t>
    </r>
    <r>
      <rPr>
        <b/>
        <sz val="14"/>
        <rFont val="Verdana"/>
        <family val="2"/>
      </rPr>
      <t>: LENZUOLO MONOUSO IN ROTOLI</t>
    </r>
  </si>
  <si>
    <t>LOTTO N. 3 – CIG: 4663851B96</t>
  </si>
  <si>
    <t>3.1</t>
  </si>
  <si>
    <t xml:space="preserve">LENZUOLO MONOUSO IN ROTOLO </t>
  </si>
  <si>
    <t xml:space="preserve">Confezionati singolarmente in rotoli. Impasto fibroso di tipo A o B, doppio velo, in ovatta di cellulosa 100%, pretagliati, morbidi, con elevato potere assorbente, privo di odori, non contenente sostanze tossiche, inquinanti o irritanti, resistenti all'usura, resistente ad una trazione media. Lunghezza rotolo: circa 100 metri. Larghezza strappo: cm. 60 circa, lunghezza strappo: circa 50 cm.. Finitura: crespata o goffrata. Supporto in cartone. </t>
  </si>
  <si>
    <r>
      <t>LOTTO N. 4</t>
    </r>
    <r>
      <rPr>
        <b/>
        <sz val="14"/>
        <rFont val="Verdana"/>
        <family val="2"/>
      </rPr>
      <t xml:space="preserve">: MATERIALE VARIO NON STERILE </t>
    </r>
  </si>
  <si>
    <t>LOTTO N. 4 – CIG: 4663904754</t>
  </si>
  <si>
    <t>4.1</t>
  </si>
  <si>
    <t xml:space="preserve">APPENDINI </t>
  </si>
  <si>
    <t xml:space="preserve">In metallo resistente. Adesivi. Da utilizzare su superfici piastrellate (cucina, bagno). </t>
  </si>
  <si>
    <t>4.2</t>
  </si>
  <si>
    <t xml:space="preserve">BACINELLE       </t>
  </si>
  <si>
    <t>Materiale: plastica resistente, tonda o quadrata. Diametro: circa cm. 35. Capacità: 5 litri. Colori: tutti.</t>
  </si>
  <si>
    <t>4.3</t>
  </si>
  <si>
    <t xml:space="preserve">BAGNO SCHIUMA     </t>
  </si>
  <si>
    <t>Bagno schiuma delicato PH neutro. Confezione da ml. 1000.</t>
  </si>
  <si>
    <t>4.4</t>
  </si>
  <si>
    <t xml:space="preserve">BASTONI PER SCOPE              </t>
  </si>
  <si>
    <t xml:space="preserve">Bastone in legno per scope. Attacco a vite. Altezza circa cm. 150.   </t>
  </si>
  <si>
    <t>4.5</t>
  </si>
  <si>
    <t>BORSA ACQUA CALDA</t>
  </si>
  <si>
    <t>In gomma naturale e PVC per garantire il mantenimento del calore a lungo, tappo con guarnizione in gomma naturale e filettatura in metallo rinforzata per una perfetta tenuta, capacita litri 2 circa.</t>
  </si>
  <si>
    <t>4.6</t>
  </si>
  <si>
    <t>BORSA PER GHIACCIO</t>
  </si>
  <si>
    <t>Borsa per il ghiaccio impermeabilizzata e tappo a vite. Diametro: 28 cm. Circa.</t>
  </si>
  <si>
    <t>4.7</t>
  </si>
  <si>
    <t>BUSTE FREEZER</t>
  </si>
  <si>
    <t>Buste freezer 30x50 circa tipo pesante.</t>
  </si>
  <si>
    <t>4.8</t>
  </si>
  <si>
    <t>BUSTE IN POLITENE PER PRELIEVO CAMPIONI ALIMENTARI DIM. 30X40 CM.</t>
  </si>
  <si>
    <t xml:space="preserve">Buste in politene per prelievo campioni prodotti alimentari dim. 30x40 cm. circa  </t>
  </si>
  <si>
    <t>4.9</t>
  </si>
  <si>
    <t>BUSTE IN POLITENE PER PRELIEVO CAMPIONI PRODOTTI ALIMENTARI DIM.20X30CM</t>
  </si>
  <si>
    <t>Buste in polietilene per prelievo campioni prodotti alimentari dim. 20x30 cm. Circa.</t>
  </si>
  <si>
    <t>4.10</t>
  </si>
  <si>
    <t xml:space="preserve">DEODORANTE ASSORBIODORI          </t>
  </si>
  <si>
    <t xml:space="preserve">Deodorante assorbiodori gel profuma/assorbe i cattivi odori. Confezioni da circa 120 gr. Profumazioni varie.             </t>
  </si>
  <si>
    <t>4.11</t>
  </si>
  <si>
    <t xml:space="preserve">DEODORANTE PER AMBIENTI IN BOMBOLETTE </t>
  </si>
  <si>
    <t>Deodorante per ambienti in bombolette, idoneo a neutralizzare gli odori e profumare l'aria. Confezioni da circa 300 ml. Profumazioni varie.</t>
  </si>
  <si>
    <t>4.12</t>
  </si>
  <si>
    <t xml:space="preserve">DETERGENTE LIQUIDO PER ACCIAIO          </t>
  </si>
  <si>
    <t>Detergente liquido cremoso per acciaio, confezione da circa 750.</t>
  </si>
  <si>
    <t>4.13</t>
  </si>
  <si>
    <t xml:space="preserve">DETERGENTE LIQUIDO PER PAVIMENTI        </t>
  </si>
  <si>
    <t xml:space="preserve">Detergente liquido per pavimenti in taniche da litri quattro. </t>
  </si>
  <si>
    <t>4.14</t>
  </si>
  <si>
    <t>DETERGENTE LIQUIDO PER VETRI</t>
  </si>
  <si>
    <t>Detergente liquido per vetri confezione da litri uno.</t>
  </si>
  <si>
    <t>4.15</t>
  </si>
  <si>
    <t xml:space="preserve">DETERGENTE SGRASSANTE LIQUIDO PER TUTTE LE SUPERFICI </t>
  </si>
  <si>
    <t xml:space="preserve">Detergente sgrassante liquido per tutte le superfici, con dispenser, confezioni da circa ml 750 </t>
  </si>
  <si>
    <t>4.16</t>
  </si>
  <si>
    <t xml:space="preserve">DETERSIVO LIQUIDO PER STOVIGLIE </t>
  </si>
  <si>
    <t xml:space="preserve">Detersivo liquido per stoviglie in taniche da litri 4 </t>
  </si>
  <si>
    <t>4.17</t>
  </si>
  <si>
    <t>GUANTI IN GOMMA FELPATI MIS. GRANDE</t>
  </si>
  <si>
    <t>Guanti in gomma felpati mis. Grande. Confezionati a paio (mano destra e sinistra).</t>
  </si>
  <si>
    <t>4.18</t>
  </si>
  <si>
    <t>GUANTI IN GOMMA FELPATI MIS. MEDIA</t>
  </si>
  <si>
    <t>Guanti in gomma felpati mis. Media. Confezionati a paio (mano destra e sinistra).</t>
  </si>
  <si>
    <t>4.19</t>
  </si>
  <si>
    <t>GUANTI IN GOMMA FELPATI MIS. PICCOLA</t>
  </si>
  <si>
    <t>Guanti in gomma felpati mis. Piccola. Confezionati a paio (mano destra e sinistra).</t>
  </si>
  <si>
    <t>4.20</t>
  </si>
  <si>
    <t>INSETTICIDA PER MOSCHE IN BOMBOLETTE</t>
  </si>
  <si>
    <t>Insetticida aerosol contro mosche e zanzare confezioni da 400 ml circa.</t>
  </si>
  <si>
    <t>4.21</t>
  </si>
  <si>
    <t xml:space="preserve">INSETTICIDA PER SCARAFAGGI E FORMICHE </t>
  </si>
  <si>
    <t>Insetticida per scarafaggi e formiche in polvere in confezioni da 500 gr. Circa.</t>
  </si>
  <si>
    <t>4.22</t>
  </si>
  <si>
    <t xml:space="preserve">IPOCLORITO PER LAVANDERIA        </t>
  </si>
  <si>
    <t xml:space="preserve">Ipoclorito al 13% in taniche da 4 litri.   </t>
  </si>
  <si>
    <t>4.23</t>
  </si>
  <si>
    <t xml:space="preserve">IPOCLORITO PER PAVIMENTI    </t>
  </si>
  <si>
    <t xml:space="preserve">Sodio ipoclorito al 7% in tanica da litri quattro. </t>
  </si>
  <si>
    <t>4.24</t>
  </si>
  <si>
    <t xml:space="preserve">PADELLA IN PLASTICA PER ALLETTATI       </t>
  </si>
  <si>
    <t xml:space="preserve">Padella in plastica per allettati resistenti al lavaggio alte temperature .    </t>
  </si>
  <si>
    <t>4.25</t>
  </si>
  <si>
    <t xml:space="preserve">PALETTE RACCOGLI RIFIUTI CON MANICO     </t>
  </si>
  <si>
    <t xml:space="preserve">Palette raccogli rifiuti complete di manico     </t>
  </si>
  <si>
    <t>4.26</t>
  </si>
  <si>
    <t xml:space="preserve">PANNO ABRASIVO ACCOPPIATO CON SPUGNA    </t>
  </si>
  <si>
    <t xml:space="preserve">Panno abrasivo accoppiato con spugna </t>
  </si>
  <si>
    <t>4.27</t>
  </si>
  <si>
    <t xml:space="preserve">PANNO IN CAMOSCIO SINTETICO             </t>
  </si>
  <si>
    <t xml:space="preserve">Panno in camoscio sintetico multiuso. Dimensioni: cm 30x40 circa     </t>
  </si>
  <si>
    <t>4.28</t>
  </si>
  <si>
    <t xml:space="preserve">PAPPAGALLO IN PLASTICA     </t>
  </si>
  <si>
    <t>Pappagallo in plastica per pazienti allettati, resistente al lavaggio ad alte temperature.</t>
  </si>
  <si>
    <t>4.29</t>
  </si>
  <si>
    <t xml:space="preserve">PENNELLO DA BARBA </t>
  </si>
  <si>
    <t xml:space="preserve">Pennello da barba </t>
  </si>
  <si>
    <t>4.30</t>
  </si>
  <si>
    <t>PETTINE IN PLASTICA</t>
  </si>
  <si>
    <t xml:space="preserve">Pettine in plastica     </t>
  </si>
  <si>
    <t>4.31</t>
  </si>
  <si>
    <t>PORTA PAPPAGALLO</t>
  </si>
  <si>
    <t>4.32</t>
  </si>
  <si>
    <t>PORTA SAPONE LIQUIDO IN PLASTICA DA     PARETE</t>
  </si>
  <si>
    <t>Porta sapone liquido in plastica da parete con ancoraggio a muro</t>
  </si>
  <si>
    <t>4.33</t>
  </si>
  <si>
    <t>RADAZZA COMPLETA</t>
  </si>
  <si>
    <t>Radazza, completa di manico, in cotone lavabile, dimensioni: circa cm 40</t>
  </si>
  <si>
    <t>4.34</t>
  </si>
  <si>
    <t xml:space="preserve">RASOI DA BARBA MONOUSO </t>
  </si>
  <si>
    <t>Rasoi bilama per rasatura facciale monousuo.</t>
  </si>
  <si>
    <t>4.35</t>
  </si>
  <si>
    <t xml:space="preserve">RULLI CARTA ALLUMINIO PER ALIMENTI   </t>
  </si>
  <si>
    <t>Rulli carta alluminio resistente per alimenti da mt. 150 x 0,30 circa</t>
  </si>
  <si>
    <t>4.36</t>
  </si>
  <si>
    <t xml:space="preserve">RULLI CARTA TRASPARENTE PER ALIMENTI </t>
  </si>
  <si>
    <t>Pellicola pvc professionale per alimenti da mt. 300 x 0,30 circa</t>
  </si>
  <si>
    <t>4.37</t>
  </si>
  <si>
    <t>SACCHETTI  MULTIUSO CON CHIUSURA A ZIP CM 10 X CM 15</t>
  </si>
  <si>
    <t>Sacchetti  multiuso in pvc con chiusura a zip cm 10 x cm 15 circa</t>
  </si>
  <si>
    <t>4.38</t>
  </si>
  <si>
    <t xml:space="preserve">SACCHETTI  MULTIUSO CON CHIUSURA A ZIP CM 27 X CM 38 CIRCA </t>
  </si>
  <si>
    <t>Sacchetti  multiuso in pvc con chiusura a zip cm 27 x cm 38 circa</t>
  </si>
  <si>
    <t>4.39</t>
  </si>
  <si>
    <t xml:space="preserve">SACCHETTI PER CONGELATORE </t>
  </si>
  <si>
    <t xml:space="preserve">Buste freezer 40x50 circa tipo pesante </t>
  </si>
  <si>
    <t>4.40</t>
  </si>
  <si>
    <t>SACCHETTI PER CUBETTI DI GHIACCIO</t>
  </si>
  <si>
    <t>Sacchetti per cubetti di ghiaccio, misure: circa 15 x 30</t>
  </si>
  <si>
    <t>4.41</t>
  </si>
  <si>
    <t>SACCHI IN COTONE CM 25 X 45</t>
  </si>
  <si>
    <t>4.42</t>
  </si>
  <si>
    <t>SACCHI PER LA RACCOLTA DIFFERENZIATA BIODEGRADABILI UMIDO GRANDI</t>
  </si>
  <si>
    <t>Sacchi per la raccolta differenziata biodegradabili umido da 110 lt. Resistenti. Dimensioni: cm. 70 x 110 circa</t>
  </si>
  <si>
    <t>4.43</t>
  </si>
  <si>
    <t>SACCHI PER LA RACCOLTA DIFFERENZIATA BIODEGRADABILI UMIDO PICCOLI</t>
  </si>
  <si>
    <t xml:space="preserve">Sacchi per la raccolta differenziata biodegradabili umido da 65 lt. Resistenti. Dimensioni: cm. 35 x 42 </t>
  </si>
  <si>
    <t>4.44</t>
  </si>
  <si>
    <t>SACCHI PER LA RACCOLTA DIFFERENZIATA TRASPARENTI ISPEZIONABILI PER IL SECCO GRANDI</t>
  </si>
  <si>
    <t>Sacchi per la raccolta differenziata trasparenti ispezionabili per il secco. Resistenti. Dimensioni: cm. 70 x 110 circa.</t>
  </si>
  <si>
    <t>4.45</t>
  </si>
  <si>
    <t>SACCHI PER LA RACCOLTA DIFFERENZIATA TRASPARENTI ISPEZIONABILI PER IL SECCO PICCOLI</t>
  </si>
  <si>
    <t>Sacchi per la raccolta differenziata trasparenti ispezionabili per il secco. Resistenti. Dimensioni: cm. 50 x 60 circa.</t>
  </si>
  <si>
    <t>4.46</t>
  </si>
  <si>
    <t>SAPONE DA BARBA BOMBOLETTE SPRAY</t>
  </si>
  <si>
    <t>Sapone da barba bombolette spray confezione da 300 ml circa</t>
  </si>
  <si>
    <t>4.47</t>
  </si>
  <si>
    <t xml:space="preserve">SAPONE DA BUCATO </t>
  </si>
  <si>
    <t xml:space="preserve">Saponette da bucato da circa 300 gr. </t>
  </si>
  <si>
    <t>4.48</t>
  </si>
  <si>
    <t xml:space="preserve">SAPONE LIQUIDO PER MANI </t>
  </si>
  <si>
    <t xml:space="preserve">Sapone liquido per le mani delicato ricarica in tanica da quattro litri </t>
  </si>
  <si>
    <t>4.49</t>
  </si>
  <si>
    <t xml:space="preserve">SCOPE IN NYLON                          </t>
  </si>
  <si>
    <t xml:space="preserve">Scope in nylon                          </t>
  </si>
  <si>
    <t>4.50</t>
  </si>
  <si>
    <t>SCOPINI WC</t>
  </si>
  <si>
    <t>Scopini per wc con contenitore in plastica chiuso.</t>
  </si>
  <si>
    <t>4.51</t>
  </si>
  <si>
    <t xml:space="preserve">SECCHIO IN PLASTICA </t>
  </si>
  <si>
    <t>Secchio in plastica da circa 15 litri</t>
  </si>
  <si>
    <t>4.52</t>
  </si>
  <si>
    <t>SPAZZOLINI DA DENTI</t>
  </si>
  <si>
    <t xml:space="preserve">Spazzolini da denti media rigidita' </t>
  </si>
  <si>
    <t>4.53</t>
  </si>
  <si>
    <t xml:space="preserve">SPAZZOLINI PER UNGHIE                   </t>
  </si>
  <si>
    <t xml:space="preserve">Spazzolini per unghie      </t>
  </si>
  <si>
    <t>4.54</t>
  </si>
  <si>
    <t xml:space="preserve">SPUGNETTE RUVIDE                        </t>
  </si>
  <si>
    <t>Spugnette ruvide su ambo i lati, dimensioni: circa 15 x 15</t>
  </si>
  <si>
    <t>4.55</t>
  </si>
  <si>
    <t xml:space="preserve">STROFINACCI PER PAVIMENTI             </t>
  </si>
  <si>
    <t xml:space="preserve">Strofinacci per pavimenti. Dimensioni: circa 70 x 50 cm     </t>
  </si>
  <si>
    <t>4.56</t>
  </si>
  <si>
    <t>SUPPORTO IN METALLO PER SACCA RACCOLTA URINE A DUE GANCI</t>
  </si>
  <si>
    <t>Supporto per sacca urina e drenaggio. Tondino in acciaio inox, diametro 4 mm circa, con ganci di supporto al piano rete del letto</t>
  </si>
  <si>
    <t>TOTALI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</si>
</sst>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€ &quot;#,##0.00\ ;&quot;-€ &quot;#,##0.00\ ;&quot; € -&quot;#\ ;@\ "/>
    <numFmt numFmtId="166" formatCode="#,##0\ ;\-#,##0\ ;&quot; - &quot;;@\ "/>
    <numFmt numFmtId="167" formatCode="@"/>
    <numFmt numFmtId="168" formatCode="[$€-410]\ #,##0.0000;[RED]\-[$€-410]\ #,##0.0000"/>
    <numFmt numFmtId="169" formatCode="#,##0"/>
    <numFmt numFmtId="170" formatCode="[$€-410]\ #,##0.00;[RED]\-[$€-410]\ #,##0.00"/>
  </numFmts>
  <fonts count="16">
    <font>
      <sz val="10"/>
      <name val="Arial"/>
      <family val="2"/>
    </font>
    <font>
      <sz val="10"/>
      <name val="Verdana"/>
      <family val="2"/>
    </font>
    <font>
      <sz val="18"/>
      <name val="Verdana"/>
      <family val="2"/>
    </font>
    <font>
      <b/>
      <sz val="15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i/>
      <sz val="10"/>
      <name val="Verdana"/>
      <family val="2"/>
    </font>
    <font>
      <sz val="15"/>
      <name val="Verdana"/>
      <family val="2"/>
    </font>
    <font>
      <u val="single"/>
      <sz val="14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u val="single"/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7" fontId="14" fillId="0" borderId="1" xfId="16" applyNumberFormat="1" applyFont="1" applyFill="1" applyBorder="1" applyAlignment="1" applyProtection="1">
      <alignment horizontal="center" vertical="center" wrapText="1"/>
      <protection/>
    </xf>
    <xf numFmtId="164" fontId="1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justify" vertical="center" wrapText="1"/>
    </xf>
    <xf numFmtId="168" fontId="1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70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" fillId="0" borderId="0" xfId="0" applyFont="1" applyBorder="1" applyAlignment="1">
      <alignment/>
    </xf>
    <xf numFmtId="169" fontId="1" fillId="0" borderId="0" xfId="0" applyNumberFormat="1" applyFont="1" applyFill="1" applyBorder="1" applyAlignment="1">
      <alignment horizontal="right"/>
    </xf>
    <xf numFmtId="170" fontId="15" fillId="0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/>
    </xf>
    <xf numFmtId="170" fontId="15" fillId="0" borderId="0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1">
      <selection activeCell="G7" sqref="G7"/>
    </sheetView>
  </sheetViews>
  <sheetFormatPr defaultColWidth="12.57421875" defaultRowHeight="12.75"/>
  <cols>
    <col min="1" max="2" width="9.28125" style="1" customWidth="1"/>
    <col min="3" max="3" width="6.7109375" style="1" customWidth="1"/>
    <col min="4" max="5" width="6.00390625" style="1" customWidth="1"/>
    <col min="6" max="6" width="43.57421875" style="2" customWidth="1"/>
    <col min="7" max="7" width="47.421875" style="2" customWidth="1"/>
    <col min="8" max="8" width="10.140625" style="2" customWidth="1"/>
    <col min="9" max="9" width="8.7109375" style="2" customWidth="1"/>
    <col min="10" max="10" width="9.140625" style="1" customWidth="1"/>
    <col min="11" max="11" width="9.8515625" style="1" customWidth="1"/>
    <col min="12" max="13" width="15.140625" style="1" customWidth="1"/>
    <col min="14" max="14" width="15.140625" style="2" customWidth="1"/>
    <col min="15" max="15" width="10.421875" style="2" customWidth="1"/>
    <col min="16" max="16" width="11.00390625" style="2" customWidth="1"/>
    <col min="17" max="17" width="8.00390625" style="2" customWidth="1"/>
    <col min="18" max="16384" width="11.57421875" style="2" customWidth="1"/>
  </cols>
  <sheetData>
    <row r="1" spans="1:22" s="5" customFormat="1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22" s="5" customFormat="1" ht="2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s="5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6"/>
      <c r="Q3" s="6"/>
      <c r="R3" s="6"/>
      <c r="S3" s="6"/>
      <c r="T3" s="6"/>
      <c r="U3" s="6"/>
      <c r="V3" s="6"/>
    </row>
    <row r="4" spans="1:17" ht="54" customHeight="1">
      <c r="A4" s="8" t="s">
        <v>1</v>
      </c>
      <c r="B4" s="8"/>
      <c r="C4" s="8"/>
      <c r="D4" s="9"/>
      <c r="E4" s="9"/>
      <c r="F4" s="10" t="s">
        <v>2</v>
      </c>
      <c r="G4" s="11" t="s">
        <v>3</v>
      </c>
      <c r="H4" s="11"/>
      <c r="I4" s="11"/>
      <c r="J4" s="11"/>
      <c r="K4" s="11"/>
      <c r="L4" s="11"/>
      <c r="M4" s="9"/>
      <c r="O4" s="8" t="s">
        <v>1</v>
      </c>
      <c r="P4" s="8"/>
      <c r="Q4" s="8"/>
    </row>
    <row r="5" spans="1:17" ht="24.75" customHeight="1">
      <c r="A5" s="12" t="s">
        <v>4</v>
      </c>
      <c r="B5" s="13" t="s">
        <v>5</v>
      </c>
      <c r="C5" s="13" t="s">
        <v>6</v>
      </c>
      <c r="D5" s="13" t="s">
        <v>7</v>
      </c>
      <c r="E5" s="14" t="s">
        <v>8</v>
      </c>
      <c r="F5" s="12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</row>
    <row r="6" spans="1:17" ht="27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24" customFormat="1" ht="12.75">
      <c r="A7" s="15"/>
      <c r="B7" s="15"/>
      <c r="C7" s="15" t="s">
        <v>21</v>
      </c>
      <c r="D7" s="15" t="s">
        <v>22</v>
      </c>
      <c r="E7" s="16" t="s">
        <v>23</v>
      </c>
      <c r="F7" s="17" t="s">
        <v>24</v>
      </c>
      <c r="G7" s="18" t="s">
        <v>25</v>
      </c>
      <c r="H7" s="19">
        <v>0.0066</v>
      </c>
      <c r="I7" s="20">
        <v>215000</v>
      </c>
      <c r="J7" s="21">
        <f>I7*3</f>
        <v>645000</v>
      </c>
      <c r="K7" s="21">
        <f>I7*4</f>
        <v>860000</v>
      </c>
      <c r="L7" s="22">
        <f>H7*I7</f>
        <v>1419</v>
      </c>
      <c r="M7" s="22">
        <f>H7*J7</f>
        <v>4257</v>
      </c>
      <c r="N7" s="22">
        <f>H7*K7</f>
        <v>5676</v>
      </c>
      <c r="O7" s="23"/>
      <c r="P7" s="23"/>
      <c r="Q7" s="23"/>
    </row>
    <row r="8" spans="1:17" s="24" customFormat="1" ht="12.75">
      <c r="A8" s="15"/>
      <c r="B8" s="15"/>
      <c r="C8" s="15" t="s">
        <v>21</v>
      </c>
      <c r="D8" s="15" t="s">
        <v>22</v>
      </c>
      <c r="E8" s="16" t="s">
        <v>26</v>
      </c>
      <c r="F8" s="17" t="s">
        <v>27</v>
      </c>
      <c r="G8" s="18" t="s">
        <v>28</v>
      </c>
      <c r="H8" s="19">
        <v>0.011</v>
      </c>
      <c r="I8" s="20">
        <v>10000</v>
      </c>
      <c r="J8" s="21">
        <f>I8*3</f>
        <v>30000</v>
      </c>
      <c r="K8" s="21">
        <f>I8*4</f>
        <v>40000</v>
      </c>
      <c r="L8" s="22">
        <f>H8*I8</f>
        <v>110</v>
      </c>
      <c r="M8" s="22">
        <f>H8*J8</f>
        <v>330</v>
      </c>
      <c r="N8" s="22">
        <f>H8*K8</f>
        <v>440</v>
      </c>
      <c r="O8" s="23"/>
      <c r="P8" s="23"/>
      <c r="Q8" s="23"/>
    </row>
    <row r="9" spans="1:17" s="24" customFormat="1" ht="12.75">
      <c r="A9" s="15"/>
      <c r="B9" s="15"/>
      <c r="C9" s="15" t="s">
        <v>21</v>
      </c>
      <c r="D9" s="15" t="s">
        <v>22</v>
      </c>
      <c r="E9" s="16" t="s">
        <v>29</v>
      </c>
      <c r="F9" s="17" t="s">
        <v>30</v>
      </c>
      <c r="G9" s="18" t="s">
        <v>31</v>
      </c>
      <c r="H9" s="19">
        <v>0.0077</v>
      </c>
      <c r="I9" s="20">
        <v>11500</v>
      </c>
      <c r="J9" s="21">
        <f>I9*3</f>
        <v>34500</v>
      </c>
      <c r="K9" s="21">
        <f>I9*4</f>
        <v>46000</v>
      </c>
      <c r="L9" s="22">
        <f>H9*I9</f>
        <v>88.55</v>
      </c>
      <c r="M9" s="22">
        <f>H9*J9</f>
        <v>265.65000000000003</v>
      </c>
      <c r="N9" s="22">
        <f>H9*K9</f>
        <v>354.2</v>
      </c>
      <c r="O9" s="23"/>
      <c r="P9" s="23"/>
      <c r="Q9" s="23"/>
    </row>
    <row r="10" spans="1:17" s="24" customFormat="1" ht="12.75">
      <c r="A10" s="15"/>
      <c r="B10" s="15"/>
      <c r="C10" s="15" t="s">
        <v>21</v>
      </c>
      <c r="D10" s="15" t="s">
        <v>22</v>
      </c>
      <c r="E10" s="16" t="s">
        <v>32</v>
      </c>
      <c r="F10" s="17" t="s">
        <v>33</v>
      </c>
      <c r="G10" s="18" t="s">
        <v>34</v>
      </c>
      <c r="H10" s="19">
        <v>0.012100000000000001</v>
      </c>
      <c r="I10" s="20">
        <v>10000</v>
      </c>
      <c r="J10" s="21">
        <f>I10*3</f>
        <v>30000</v>
      </c>
      <c r="K10" s="21">
        <f>I10*4</f>
        <v>40000</v>
      </c>
      <c r="L10" s="22">
        <f>H10*I10</f>
        <v>121.00000000000001</v>
      </c>
      <c r="M10" s="22">
        <f>H10*J10</f>
        <v>363.00000000000006</v>
      </c>
      <c r="N10" s="22">
        <f>H10*K10</f>
        <v>484.00000000000006</v>
      </c>
      <c r="O10" s="23"/>
      <c r="P10" s="23"/>
      <c r="Q10" s="23"/>
    </row>
    <row r="11" spans="1:17" s="24" customFormat="1" ht="12.75">
      <c r="A11" s="15"/>
      <c r="B11" s="15"/>
      <c r="C11" s="15" t="s">
        <v>21</v>
      </c>
      <c r="D11" s="15" t="s">
        <v>22</v>
      </c>
      <c r="E11" s="16" t="s">
        <v>35</v>
      </c>
      <c r="F11" s="17" t="s">
        <v>36</v>
      </c>
      <c r="G11" s="18" t="s">
        <v>34</v>
      </c>
      <c r="H11" s="19">
        <v>0.012100000000000001</v>
      </c>
      <c r="I11" s="20">
        <v>32500</v>
      </c>
      <c r="J11" s="21">
        <f>I11*3</f>
        <v>97500</v>
      </c>
      <c r="K11" s="21">
        <f>I11*4</f>
        <v>130000</v>
      </c>
      <c r="L11" s="22">
        <f>H11*I11</f>
        <v>393.25000000000006</v>
      </c>
      <c r="M11" s="22">
        <f>H11*J11</f>
        <v>1179.7500000000002</v>
      </c>
      <c r="N11" s="22">
        <f>H11*K11</f>
        <v>1573.0000000000002</v>
      </c>
      <c r="O11" s="23"/>
      <c r="P11" s="23"/>
      <c r="Q11" s="23"/>
    </row>
    <row r="12" spans="1:17" s="24" customFormat="1" ht="12.75">
      <c r="A12" s="15"/>
      <c r="B12" s="15"/>
      <c r="C12" s="15" t="s">
        <v>21</v>
      </c>
      <c r="D12" s="15" t="s">
        <v>22</v>
      </c>
      <c r="E12" s="16" t="s">
        <v>37</v>
      </c>
      <c r="F12" s="17" t="s">
        <v>38</v>
      </c>
      <c r="G12" s="18" t="s">
        <v>39</v>
      </c>
      <c r="H12" s="19">
        <v>0.012100000000000001</v>
      </c>
      <c r="I12" s="20">
        <v>42000</v>
      </c>
      <c r="J12" s="21">
        <f>I12*3</f>
        <v>126000</v>
      </c>
      <c r="K12" s="21">
        <f>I12*4</f>
        <v>168000</v>
      </c>
      <c r="L12" s="22">
        <f>H12*I12</f>
        <v>508.20000000000005</v>
      </c>
      <c r="M12" s="22">
        <f>H12*J12</f>
        <v>1524.6000000000001</v>
      </c>
      <c r="N12" s="22">
        <f>H12*K12</f>
        <v>2032.8000000000002</v>
      </c>
      <c r="O12" s="23"/>
      <c r="P12" s="23"/>
      <c r="Q12" s="23"/>
    </row>
    <row r="13" spans="1:17" s="24" customFormat="1" ht="12.75">
      <c r="A13" s="15"/>
      <c r="B13" s="15"/>
      <c r="C13" s="15" t="s">
        <v>21</v>
      </c>
      <c r="D13" s="15" t="s">
        <v>22</v>
      </c>
      <c r="E13" s="16" t="s">
        <v>40</v>
      </c>
      <c r="F13" s="17" t="s">
        <v>41</v>
      </c>
      <c r="G13" s="18" t="s">
        <v>42</v>
      </c>
      <c r="H13" s="19">
        <v>0.020900000000000002</v>
      </c>
      <c r="I13" s="20">
        <v>31000</v>
      </c>
      <c r="J13" s="21">
        <f>I13*3</f>
        <v>93000</v>
      </c>
      <c r="K13" s="21">
        <f>I13*4</f>
        <v>124000</v>
      </c>
      <c r="L13" s="22">
        <f>H13*I13</f>
        <v>647.9000000000001</v>
      </c>
      <c r="M13" s="22">
        <f>H13*J13</f>
        <v>1943.7000000000003</v>
      </c>
      <c r="N13" s="22">
        <f>H13*K13</f>
        <v>2591.6000000000004</v>
      </c>
      <c r="O13" s="23"/>
      <c r="P13" s="23"/>
      <c r="Q13" s="23"/>
    </row>
    <row r="14" spans="1:17" s="24" customFormat="1" ht="12.75">
      <c r="A14" s="15"/>
      <c r="B14" s="15"/>
      <c r="C14" s="15" t="s">
        <v>21</v>
      </c>
      <c r="D14" s="15" t="s">
        <v>22</v>
      </c>
      <c r="E14" s="16" t="s">
        <v>43</v>
      </c>
      <c r="F14" s="17" t="s">
        <v>44</v>
      </c>
      <c r="G14" s="18" t="s">
        <v>45</v>
      </c>
      <c r="H14" s="19">
        <v>0.022</v>
      </c>
      <c r="I14" s="20">
        <v>31000</v>
      </c>
      <c r="J14" s="21">
        <f>I14*3</f>
        <v>93000</v>
      </c>
      <c r="K14" s="21">
        <f>I14*4</f>
        <v>124000</v>
      </c>
      <c r="L14" s="22">
        <f>H14*I14</f>
        <v>682</v>
      </c>
      <c r="M14" s="22">
        <f>H14*J14</f>
        <v>2045.9999999999998</v>
      </c>
      <c r="N14" s="22">
        <f>H14*K14</f>
        <v>2728</v>
      </c>
      <c r="O14" s="23"/>
      <c r="P14" s="23"/>
      <c r="Q14" s="23"/>
    </row>
    <row r="15" spans="1:17" s="24" customFormat="1" ht="12.75">
      <c r="A15" s="15"/>
      <c r="B15" s="15"/>
      <c r="C15" s="15" t="s">
        <v>21</v>
      </c>
      <c r="D15" s="15" t="s">
        <v>22</v>
      </c>
      <c r="E15" s="16" t="s">
        <v>46</v>
      </c>
      <c r="F15" s="17" t="s">
        <v>47</v>
      </c>
      <c r="G15" s="18" t="s">
        <v>39</v>
      </c>
      <c r="H15" s="19">
        <v>0.0286</v>
      </c>
      <c r="I15" s="20">
        <v>27000</v>
      </c>
      <c r="J15" s="21">
        <f>I15*3</f>
        <v>81000</v>
      </c>
      <c r="K15" s="21">
        <f>I15*4</f>
        <v>108000</v>
      </c>
      <c r="L15" s="22">
        <f>H15*I15</f>
        <v>772.2</v>
      </c>
      <c r="M15" s="22">
        <f>H15*J15</f>
        <v>2316.6</v>
      </c>
      <c r="N15" s="22">
        <f>H15*K15</f>
        <v>3088.8</v>
      </c>
      <c r="O15" s="23"/>
      <c r="P15" s="23"/>
      <c r="Q15" s="23"/>
    </row>
    <row r="16" spans="1:17" s="24" customFormat="1" ht="12.75">
      <c r="A16" s="15"/>
      <c r="B16" s="15"/>
      <c r="C16" s="15" t="s">
        <v>21</v>
      </c>
      <c r="D16" s="15" t="s">
        <v>22</v>
      </c>
      <c r="E16" s="16" t="s">
        <v>48</v>
      </c>
      <c r="F16" s="17" t="s">
        <v>49</v>
      </c>
      <c r="G16" s="18" t="s">
        <v>50</v>
      </c>
      <c r="H16" s="19">
        <v>0.0088</v>
      </c>
      <c r="I16" s="20">
        <v>11000</v>
      </c>
      <c r="J16" s="21">
        <f>I16*3</f>
        <v>33000</v>
      </c>
      <c r="K16" s="21">
        <f>I16*4</f>
        <v>44000</v>
      </c>
      <c r="L16" s="22">
        <f>H16*I16</f>
        <v>96.80000000000001</v>
      </c>
      <c r="M16" s="22">
        <f>H16*J16</f>
        <v>290.40000000000003</v>
      </c>
      <c r="N16" s="22">
        <f>H16*K16</f>
        <v>387.20000000000005</v>
      </c>
      <c r="O16" s="23"/>
      <c r="P16" s="23"/>
      <c r="Q16" s="23"/>
    </row>
    <row r="17" spans="1:17" ht="12.75">
      <c r="A17" s="25"/>
      <c r="B17" s="25"/>
      <c r="C17" s="25"/>
      <c r="D17" s="25"/>
      <c r="E17" s="25"/>
      <c r="F17" s="26"/>
      <c r="G17" s="26"/>
      <c r="H17" s="27"/>
      <c r="I17" s="27"/>
      <c r="J17" s="28"/>
      <c r="K17" s="28"/>
      <c r="L17" s="29">
        <f>SUM(L7:L16)</f>
        <v>4838.900000000001</v>
      </c>
      <c r="M17" s="29">
        <f>SUM(M7:M16)</f>
        <v>14516.7</v>
      </c>
      <c r="N17" s="29">
        <f>SUM(N7:N16)</f>
        <v>19355.600000000002</v>
      </c>
      <c r="O17" s="30"/>
      <c r="P17" s="30"/>
      <c r="Q17" s="30"/>
    </row>
    <row r="18" spans="1:25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ht="12.75">
      <c r="A19" s="25"/>
      <c r="B19" s="25"/>
      <c r="C19" s="25"/>
      <c r="D19" s="25"/>
      <c r="E19" s="25"/>
      <c r="F19" s="26"/>
      <c r="G19" s="26"/>
      <c r="H19" s="27"/>
      <c r="J19" s="28"/>
      <c r="K19" s="28"/>
      <c r="L19" s="31"/>
      <c r="M19" s="31"/>
      <c r="N19" s="31"/>
    </row>
    <row r="20" spans="1:17" ht="54" customHeight="1">
      <c r="A20" s="8" t="s">
        <v>1</v>
      </c>
      <c r="B20" s="8"/>
      <c r="C20" s="8"/>
      <c r="D20" s="9"/>
      <c r="E20" s="9"/>
      <c r="F20" s="10" t="s">
        <v>51</v>
      </c>
      <c r="G20" s="11" t="s">
        <v>52</v>
      </c>
      <c r="H20" s="11"/>
      <c r="I20" s="11"/>
      <c r="J20" s="11"/>
      <c r="K20" s="11"/>
      <c r="L20" s="11"/>
      <c r="M20" s="9"/>
      <c r="O20" s="8" t="s">
        <v>1</v>
      </c>
      <c r="P20" s="8"/>
      <c r="Q20" s="8"/>
    </row>
    <row r="21" spans="1:17" ht="24.75" customHeight="1">
      <c r="A21" s="12" t="s">
        <v>4</v>
      </c>
      <c r="B21" s="13" t="s">
        <v>5</v>
      </c>
      <c r="C21" s="13" t="s">
        <v>6</v>
      </c>
      <c r="D21" s="13" t="s">
        <v>7</v>
      </c>
      <c r="E21" s="14" t="s">
        <v>8</v>
      </c>
      <c r="F21" s="12" t="s">
        <v>9</v>
      </c>
      <c r="G21" s="12" t="s">
        <v>10</v>
      </c>
      <c r="H21" s="13" t="s">
        <v>11</v>
      </c>
      <c r="I21" s="12" t="s">
        <v>12</v>
      </c>
      <c r="J21" s="12" t="s">
        <v>13</v>
      </c>
      <c r="K21" s="12" t="s">
        <v>14</v>
      </c>
      <c r="L21" s="12" t="s">
        <v>15</v>
      </c>
      <c r="M21" s="12" t="s">
        <v>16</v>
      </c>
      <c r="N21" s="12" t="s">
        <v>17</v>
      </c>
      <c r="O21" s="12" t="s">
        <v>18</v>
      </c>
      <c r="P21" s="12" t="s">
        <v>19</v>
      </c>
      <c r="Q21" s="12" t="s">
        <v>20</v>
      </c>
    </row>
    <row r="22" spans="1:17" ht="27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24" customFormat="1" ht="12.75">
      <c r="A23" s="15"/>
      <c r="B23" s="15"/>
      <c r="C23" s="15" t="s">
        <v>21</v>
      </c>
      <c r="D23" s="15" t="s">
        <v>22</v>
      </c>
      <c r="E23" s="16" t="s">
        <v>53</v>
      </c>
      <c r="F23" s="32" t="s">
        <v>54</v>
      </c>
      <c r="G23" s="18" t="s">
        <v>55</v>
      </c>
      <c r="H23" s="19">
        <v>0.01089</v>
      </c>
      <c r="I23" s="20">
        <v>250000</v>
      </c>
      <c r="J23" s="21">
        <f>I23*3</f>
        <v>750000</v>
      </c>
      <c r="K23" s="21">
        <f>I23*4</f>
        <v>1000000</v>
      </c>
      <c r="L23" s="22">
        <f>H23*I23</f>
        <v>2722.5</v>
      </c>
      <c r="M23" s="22">
        <f>H23*J23</f>
        <v>8167.5</v>
      </c>
      <c r="N23" s="22">
        <f>H23*K23</f>
        <v>10890</v>
      </c>
      <c r="O23" s="23"/>
      <c r="P23" s="23"/>
      <c r="Q23" s="23"/>
    </row>
    <row r="24" spans="1:17" s="24" customFormat="1" ht="12.75">
      <c r="A24" s="15"/>
      <c r="B24" s="15"/>
      <c r="C24" s="15" t="s">
        <v>21</v>
      </c>
      <c r="D24" s="15" t="s">
        <v>56</v>
      </c>
      <c r="E24" s="16" t="s">
        <v>57</v>
      </c>
      <c r="F24" s="17" t="s">
        <v>58</v>
      </c>
      <c r="G24" s="18" t="s">
        <v>59</v>
      </c>
      <c r="H24" s="19">
        <v>5.467</v>
      </c>
      <c r="I24" s="20">
        <v>9000</v>
      </c>
      <c r="J24" s="21">
        <f>I24*3</f>
        <v>27000</v>
      </c>
      <c r="K24" s="21">
        <f>I24*4</f>
        <v>36000</v>
      </c>
      <c r="L24" s="22">
        <f>H24*I24</f>
        <v>49203</v>
      </c>
      <c r="M24" s="22">
        <f>H24*J24</f>
        <v>147609</v>
      </c>
      <c r="N24" s="22">
        <f>H24*K24</f>
        <v>196812</v>
      </c>
      <c r="O24" s="23"/>
      <c r="P24" s="23"/>
      <c r="Q24" s="23"/>
    </row>
    <row r="25" spans="1:17" s="24" customFormat="1" ht="12.75">
      <c r="A25" s="15"/>
      <c r="B25" s="15"/>
      <c r="C25" s="15" t="s">
        <v>21</v>
      </c>
      <c r="D25" s="15" t="s">
        <v>56</v>
      </c>
      <c r="E25" s="16" t="s">
        <v>60</v>
      </c>
      <c r="F25" s="17" t="s">
        <v>61</v>
      </c>
      <c r="G25" s="18" t="s">
        <v>62</v>
      </c>
      <c r="H25" s="19">
        <v>0.968</v>
      </c>
      <c r="I25" s="20">
        <v>25000</v>
      </c>
      <c r="J25" s="21">
        <f>I25*3</f>
        <v>75000</v>
      </c>
      <c r="K25" s="21">
        <f>I25*4</f>
        <v>100000</v>
      </c>
      <c r="L25" s="22">
        <f>H25*I25</f>
        <v>24200</v>
      </c>
      <c r="M25" s="22">
        <f>H25*J25</f>
        <v>72600</v>
      </c>
      <c r="N25" s="22">
        <f>H25*K25</f>
        <v>96800</v>
      </c>
      <c r="O25" s="23"/>
      <c r="P25" s="23"/>
      <c r="Q25" s="23"/>
    </row>
    <row r="26" spans="1:17" s="24" customFormat="1" ht="12.75">
      <c r="A26" s="15"/>
      <c r="B26" s="15"/>
      <c r="C26" s="15" t="s">
        <v>21</v>
      </c>
      <c r="D26" s="15" t="s">
        <v>63</v>
      </c>
      <c r="E26" s="16" t="s">
        <v>64</v>
      </c>
      <c r="F26" s="17" t="s">
        <v>65</v>
      </c>
      <c r="G26" s="18" t="s">
        <v>66</v>
      </c>
      <c r="H26" s="19">
        <v>1.595</v>
      </c>
      <c r="I26" s="20">
        <v>4500</v>
      </c>
      <c r="J26" s="21">
        <f>I26*3</f>
        <v>13500</v>
      </c>
      <c r="K26" s="21">
        <f>I26*4</f>
        <v>18000</v>
      </c>
      <c r="L26" s="22">
        <f>H26*I26</f>
        <v>7177.5</v>
      </c>
      <c r="M26" s="22">
        <f>H26*J26</f>
        <v>21532.5</v>
      </c>
      <c r="N26" s="22">
        <f>H26*K26</f>
        <v>28710</v>
      </c>
      <c r="O26" s="23"/>
      <c r="P26" s="23"/>
      <c r="Q26" s="23"/>
    </row>
    <row r="27" spans="1:17" s="24" customFormat="1" ht="12.75">
      <c r="A27" s="15"/>
      <c r="B27" s="15"/>
      <c r="C27" s="15" t="s">
        <v>21</v>
      </c>
      <c r="D27" s="15" t="s">
        <v>63</v>
      </c>
      <c r="E27" s="16" t="s">
        <v>67</v>
      </c>
      <c r="F27" s="17" t="s">
        <v>68</v>
      </c>
      <c r="G27" s="18" t="s">
        <v>69</v>
      </c>
      <c r="H27" s="19">
        <v>0.121</v>
      </c>
      <c r="I27" s="20">
        <v>22000</v>
      </c>
      <c r="J27" s="21">
        <f>I27*3</f>
        <v>66000</v>
      </c>
      <c r="K27" s="21">
        <f>I27*4</f>
        <v>88000</v>
      </c>
      <c r="L27" s="22">
        <f>H27*I27</f>
        <v>2662</v>
      </c>
      <c r="M27" s="22">
        <f>H27*J27</f>
        <v>7986</v>
      </c>
      <c r="N27" s="22">
        <f>H27*K27</f>
        <v>10648</v>
      </c>
      <c r="O27" s="23"/>
      <c r="P27" s="23"/>
      <c r="Q27" s="23"/>
    </row>
    <row r="28" spans="1:17" s="24" customFormat="1" ht="12.75">
      <c r="A28" s="15"/>
      <c r="B28" s="15"/>
      <c r="C28" s="15" t="s">
        <v>21</v>
      </c>
      <c r="D28" s="15" t="s">
        <v>22</v>
      </c>
      <c r="E28" s="16" t="s">
        <v>70</v>
      </c>
      <c r="F28" s="17" t="s">
        <v>71</v>
      </c>
      <c r="G28" s="18" t="s">
        <v>72</v>
      </c>
      <c r="H28" s="19">
        <v>11</v>
      </c>
      <c r="I28" s="20">
        <v>40</v>
      </c>
      <c r="J28" s="21">
        <f>I28*3</f>
        <v>120</v>
      </c>
      <c r="K28" s="21">
        <f>I28*4</f>
        <v>160</v>
      </c>
      <c r="L28" s="22">
        <f>H28*I28</f>
        <v>440</v>
      </c>
      <c r="M28" s="22">
        <f>H28*J28</f>
        <v>1320</v>
      </c>
      <c r="N28" s="22">
        <f>H28*K28</f>
        <v>1760</v>
      </c>
      <c r="O28" s="23"/>
      <c r="P28" s="23"/>
      <c r="Q28" s="23"/>
    </row>
    <row r="29" spans="1:17" s="24" customFormat="1" ht="12.75">
      <c r="A29" s="15"/>
      <c r="B29" s="15"/>
      <c r="C29" s="15" t="s">
        <v>21</v>
      </c>
      <c r="D29" s="15" t="s">
        <v>22</v>
      </c>
      <c r="E29" s="16" t="s">
        <v>73</v>
      </c>
      <c r="F29" s="17" t="s">
        <v>74</v>
      </c>
      <c r="G29" s="18" t="s">
        <v>75</v>
      </c>
      <c r="H29" s="19">
        <v>4.95</v>
      </c>
      <c r="I29" s="20">
        <v>50</v>
      </c>
      <c r="J29" s="21">
        <f>I29*3</f>
        <v>150</v>
      </c>
      <c r="K29" s="21">
        <f>I29*4</f>
        <v>200</v>
      </c>
      <c r="L29" s="22">
        <f>H29*I29</f>
        <v>247.5</v>
      </c>
      <c r="M29" s="22">
        <f>H29*J29</f>
        <v>742.5</v>
      </c>
      <c r="N29" s="22">
        <f>H29*K29</f>
        <v>990</v>
      </c>
      <c r="O29" s="23"/>
      <c r="P29" s="23"/>
      <c r="Q29" s="23"/>
    </row>
    <row r="30" spans="1:17" s="24" customFormat="1" ht="12.75">
      <c r="A30" s="15"/>
      <c r="B30" s="15"/>
      <c r="C30" s="15" t="s">
        <v>21</v>
      </c>
      <c r="D30" s="15" t="s">
        <v>22</v>
      </c>
      <c r="E30" s="16" t="s">
        <v>76</v>
      </c>
      <c r="F30" s="17" t="s">
        <v>77</v>
      </c>
      <c r="G30" s="18" t="s">
        <v>78</v>
      </c>
      <c r="H30" s="19">
        <v>11.814</v>
      </c>
      <c r="I30" s="20">
        <v>40</v>
      </c>
      <c r="J30" s="21">
        <f>I30*3</f>
        <v>120</v>
      </c>
      <c r="K30" s="21">
        <f>I30*4</f>
        <v>160</v>
      </c>
      <c r="L30" s="22">
        <f>H30*I30</f>
        <v>472.56</v>
      </c>
      <c r="M30" s="22">
        <f>H30*J30</f>
        <v>1417.68</v>
      </c>
      <c r="N30" s="22">
        <f>H30*K30</f>
        <v>1890.24</v>
      </c>
      <c r="O30" s="23"/>
      <c r="P30" s="23"/>
      <c r="Q30" s="23"/>
    </row>
    <row r="31" spans="1:17" ht="12.75">
      <c r="A31" s="25"/>
      <c r="B31" s="25"/>
      <c r="C31" s="25"/>
      <c r="D31" s="25"/>
      <c r="E31" s="25"/>
      <c r="F31" s="26"/>
      <c r="G31" s="26"/>
      <c r="H31" s="27"/>
      <c r="I31" s="27"/>
      <c r="J31" s="28"/>
      <c r="K31" s="28"/>
      <c r="L31" s="29">
        <f>SUM(L23:L30)</f>
        <v>87125.06</v>
      </c>
      <c r="M31" s="29">
        <f>SUM(M23:M30)</f>
        <v>261375.18</v>
      </c>
      <c r="N31" s="29">
        <f>SUM(N23:N30)</f>
        <v>348500.24</v>
      </c>
      <c r="O31" s="23"/>
      <c r="P31" s="23"/>
      <c r="Q31" s="23"/>
    </row>
    <row r="32" spans="15:17" ht="12.75">
      <c r="O32" s="33"/>
      <c r="P32" s="33"/>
      <c r="Q32" s="33"/>
    </row>
    <row r="33" spans="15:17" ht="12.75">
      <c r="O33" s="33"/>
      <c r="P33" s="33"/>
      <c r="Q33" s="33"/>
    </row>
    <row r="34" spans="1:17" ht="54" customHeight="1">
      <c r="A34" s="8" t="s">
        <v>1</v>
      </c>
      <c r="B34" s="8"/>
      <c r="C34" s="8"/>
      <c r="D34" s="9"/>
      <c r="E34" s="9"/>
      <c r="F34" s="10" t="s">
        <v>79</v>
      </c>
      <c r="G34" s="11" t="s">
        <v>80</v>
      </c>
      <c r="H34" s="11"/>
      <c r="I34" s="11"/>
      <c r="J34" s="11"/>
      <c r="K34" s="11"/>
      <c r="L34" s="11"/>
      <c r="M34" s="9"/>
      <c r="O34" s="8" t="s">
        <v>1</v>
      </c>
      <c r="P34" s="8"/>
      <c r="Q34" s="8"/>
    </row>
    <row r="35" spans="1:17" ht="24.75" customHeight="1">
      <c r="A35" s="12" t="s">
        <v>4</v>
      </c>
      <c r="B35" s="13" t="s">
        <v>5</v>
      </c>
      <c r="C35" s="13" t="s">
        <v>6</v>
      </c>
      <c r="D35" s="13" t="s">
        <v>7</v>
      </c>
      <c r="E35" s="14" t="s">
        <v>8</v>
      </c>
      <c r="F35" s="12" t="s">
        <v>9</v>
      </c>
      <c r="G35" s="12" t="s">
        <v>10</v>
      </c>
      <c r="H35" s="13" t="s">
        <v>11</v>
      </c>
      <c r="I35" s="12" t="s">
        <v>12</v>
      </c>
      <c r="J35" s="12" t="s">
        <v>13</v>
      </c>
      <c r="K35" s="12" t="s">
        <v>14</v>
      </c>
      <c r="L35" s="12" t="s">
        <v>15</v>
      </c>
      <c r="M35" s="12" t="s">
        <v>16</v>
      </c>
      <c r="N35" s="12" t="s">
        <v>17</v>
      </c>
      <c r="O35" s="12" t="s">
        <v>18</v>
      </c>
      <c r="P35" s="12" t="s">
        <v>19</v>
      </c>
      <c r="Q35" s="12" t="s">
        <v>20</v>
      </c>
    </row>
    <row r="36" spans="1:17" ht="27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4" customFormat="1" ht="12.75">
      <c r="A37" s="15"/>
      <c r="B37" s="15"/>
      <c r="C37" s="15" t="s">
        <v>21</v>
      </c>
      <c r="D37" s="15" t="s">
        <v>63</v>
      </c>
      <c r="E37" s="16" t="s">
        <v>81</v>
      </c>
      <c r="F37" s="17" t="s">
        <v>82</v>
      </c>
      <c r="G37" s="18" t="s">
        <v>83</v>
      </c>
      <c r="H37" s="19">
        <v>4.312</v>
      </c>
      <c r="I37" s="20">
        <v>8500</v>
      </c>
      <c r="J37" s="21">
        <f>I37*3</f>
        <v>25500</v>
      </c>
      <c r="K37" s="21">
        <f>I37*4</f>
        <v>34000</v>
      </c>
      <c r="L37" s="22">
        <f>H37*I37</f>
        <v>36652</v>
      </c>
      <c r="M37" s="22">
        <f>H37*J37</f>
        <v>109956</v>
      </c>
      <c r="N37" s="22">
        <f>H37*K37</f>
        <v>146608</v>
      </c>
      <c r="O37" s="23"/>
      <c r="P37" s="23"/>
      <c r="Q37" s="23"/>
    </row>
    <row r="38" spans="12:17" ht="12.75">
      <c r="L38" s="29">
        <f>SUM(L37:L37)</f>
        <v>36652</v>
      </c>
      <c r="M38" s="29">
        <f>SUM(M37:M37)</f>
        <v>109956</v>
      </c>
      <c r="N38" s="29">
        <f>SUM(N37:N37)</f>
        <v>146608</v>
      </c>
      <c r="O38" s="30"/>
      <c r="P38" s="30"/>
      <c r="Q38" s="30"/>
    </row>
    <row r="41" spans="1:17" ht="54" customHeight="1">
      <c r="A41" s="8" t="s">
        <v>1</v>
      </c>
      <c r="B41" s="8"/>
      <c r="C41" s="8"/>
      <c r="D41" s="9"/>
      <c r="E41" s="9"/>
      <c r="F41" s="10" t="s">
        <v>84</v>
      </c>
      <c r="G41" s="11" t="s">
        <v>85</v>
      </c>
      <c r="H41" s="11"/>
      <c r="I41" s="11"/>
      <c r="J41" s="11"/>
      <c r="K41" s="11"/>
      <c r="L41" s="11"/>
      <c r="M41" s="9"/>
      <c r="O41" s="8" t="s">
        <v>1</v>
      </c>
      <c r="P41" s="8"/>
      <c r="Q41" s="8"/>
    </row>
    <row r="42" spans="1:17" ht="24.75" customHeight="1">
      <c r="A42" s="12" t="s">
        <v>4</v>
      </c>
      <c r="B42" s="13" t="s">
        <v>5</v>
      </c>
      <c r="C42" s="13" t="s">
        <v>6</v>
      </c>
      <c r="D42" s="13" t="s">
        <v>7</v>
      </c>
      <c r="E42" s="14" t="s">
        <v>8</v>
      </c>
      <c r="F42" s="12" t="s">
        <v>9</v>
      </c>
      <c r="G42" s="12" t="s">
        <v>10</v>
      </c>
      <c r="H42" s="13" t="s">
        <v>11</v>
      </c>
      <c r="I42" s="12" t="s">
        <v>12</v>
      </c>
      <c r="J42" s="12" t="s">
        <v>13</v>
      </c>
      <c r="K42" s="12" t="s">
        <v>14</v>
      </c>
      <c r="L42" s="12" t="s">
        <v>15</v>
      </c>
      <c r="M42" s="12" t="s">
        <v>16</v>
      </c>
      <c r="N42" s="12" t="s">
        <v>17</v>
      </c>
      <c r="O42" s="12" t="s">
        <v>18</v>
      </c>
      <c r="P42" s="12" t="s">
        <v>19</v>
      </c>
      <c r="Q42" s="12" t="s">
        <v>20</v>
      </c>
    </row>
    <row r="43" spans="1:17" ht="27.75" customHeight="1">
      <c r="A43" s="12"/>
      <c r="B43" s="12"/>
      <c r="C43" s="12"/>
      <c r="D43" s="13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4" customFormat="1" ht="12.75">
      <c r="A44" s="15"/>
      <c r="B44" s="15"/>
      <c r="C44" s="15"/>
      <c r="D44" s="15" t="s">
        <v>22</v>
      </c>
      <c r="E44" s="16" t="s">
        <v>86</v>
      </c>
      <c r="F44" s="17" t="s">
        <v>87</v>
      </c>
      <c r="G44" s="18" t="s">
        <v>88</v>
      </c>
      <c r="H44" s="19">
        <v>0.55</v>
      </c>
      <c r="I44" s="20">
        <v>70</v>
      </c>
      <c r="J44" s="21">
        <f>I44*3</f>
        <v>210</v>
      </c>
      <c r="K44" s="21">
        <f>I44*4</f>
        <v>280</v>
      </c>
      <c r="L44" s="22">
        <f>H44*I44</f>
        <v>38.5</v>
      </c>
      <c r="M44" s="22">
        <f>H44*J44</f>
        <v>115.50000000000001</v>
      </c>
      <c r="N44" s="22">
        <f>H44*K44</f>
        <v>154</v>
      </c>
      <c r="O44" s="23"/>
      <c r="P44" s="23"/>
      <c r="Q44" s="23"/>
    </row>
    <row r="45" spans="1:17" s="24" customFormat="1" ht="12.75">
      <c r="A45" s="15"/>
      <c r="B45" s="15"/>
      <c r="C45" s="15"/>
      <c r="D45" s="15" t="s">
        <v>22</v>
      </c>
      <c r="E45" s="16" t="s">
        <v>89</v>
      </c>
      <c r="F45" s="17" t="s">
        <v>90</v>
      </c>
      <c r="G45" s="18" t="s">
        <v>91</v>
      </c>
      <c r="H45" s="19">
        <v>1.54</v>
      </c>
      <c r="I45" s="20">
        <v>10</v>
      </c>
      <c r="J45" s="21">
        <f>I45*3</f>
        <v>30</v>
      </c>
      <c r="K45" s="21">
        <f>I45*4</f>
        <v>40</v>
      </c>
      <c r="L45" s="22">
        <f>H45*I45</f>
        <v>15.4</v>
      </c>
      <c r="M45" s="22">
        <f>H45*J45</f>
        <v>46.2</v>
      </c>
      <c r="N45" s="22">
        <f>H45*K45</f>
        <v>61.6</v>
      </c>
      <c r="O45" s="23"/>
      <c r="P45" s="23"/>
      <c r="Q45" s="23"/>
    </row>
    <row r="46" spans="1:17" s="24" customFormat="1" ht="12.75">
      <c r="A46" s="34"/>
      <c r="B46" s="34"/>
      <c r="C46" s="34"/>
      <c r="D46" s="15" t="s">
        <v>22</v>
      </c>
      <c r="E46" s="16" t="s">
        <v>92</v>
      </c>
      <c r="F46" s="17" t="s">
        <v>93</v>
      </c>
      <c r="G46" s="18" t="s">
        <v>94</v>
      </c>
      <c r="H46" s="19">
        <v>0.968</v>
      </c>
      <c r="I46" s="20">
        <v>1500</v>
      </c>
      <c r="J46" s="21">
        <f>I46*3</f>
        <v>4500</v>
      </c>
      <c r="K46" s="21">
        <f>I46*4</f>
        <v>6000</v>
      </c>
      <c r="L46" s="22">
        <f>H46*I46</f>
        <v>1452</v>
      </c>
      <c r="M46" s="22">
        <f>H46*J46</f>
        <v>4356</v>
      </c>
      <c r="N46" s="22">
        <f>H46*K46</f>
        <v>5808</v>
      </c>
      <c r="O46" s="23"/>
      <c r="P46" s="23"/>
      <c r="Q46" s="23"/>
    </row>
    <row r="47" spans="1:17" s="24" customFormat="1" ht="12.75">
      <c r="A47" s="15"/>
      <c r="B47" s="15"/>
      <c r="C47" s="15"/>
      <c r="D47" s="15" t="s">
        <v>22</v>
      </c>
      <c r="E47" s="16" t="s">
        <v>95</v>
      </c>
      <c r="F47" s="17" t="s">
        <v>96</v>
      </c>
      <c r="G47" s="18" t="s">
        <v>97</v>
      </c>
      <c r="H47" s="19">
        <v>0.44</v>
      </c>
      <c r="I47" s="20">
        <v>50</v>
      </c>
      <c r="J47" s="21">
        <f>I47*3</f>
        <v>150</v>
      </c>
      <c r="K47" s="21">
        <f>I47*4</f>
        <v>200</v>
      </c>
      <c r="L47" s="22">
        <f>H47*I47</f>
        <v>22</v>
      </c>
      <c r="M47" s="22">
        <f>H47*J47</f>
        <v>66</v>
      </c>
      <c r="N47" s="22">
        <f>H47*K47</f>
        <v>88</v>
      </c>
      <c r="O47" s="23"/>
      <c r="P47" s="23"/>
      <c r="Q47" s="23"/>
    </row>
    <row r="48" spans="1:17" s="24" customFormat="1" ht="12.75">
      <c r="A48" s="15"/>
      <c r="B48" s="15"/>
      <c r="C48" s="15"/>
      <c r="D48" s="15" t="s">
        <v>22</v>
      </c>
      <c r="E48" s="16" t="s">
        <v>98</v>
      </c>
      <c r="F48" s="17" t="s">
        <v>99</v>
      </c>
      <c r="G48" s="18" t="s">
        <v>100</v>
      </c>
      <c r="H48" s="19">
        <v>2.035</v>
      </c>
      <c r="I48" s="20">
        <v>20</v>
      </c>
      <c r="J48" s="21">
        <f>I48*3</f>
        <v>60</v>
      </c>
      <c r="K48" s="21">
        <f>I48*4</f>
        <v>80</v>
      </c>
      <c r="L48" s="22">
        <f>H48*I48</f>
        <v>40.7</v>
      </c>
      <c r="M48" s="22">
        <f>H48*J48</f>
        <v>122.10000000000001</v>
      </c>
      <c r="N48" s="22">
        <f>H48*K48</f>
        <v>162.8</v>
      </c>
      <c r="O48" s="23"/>
      <c r="P48" s="23"/>
      <c r="Q48" s="23"/>
    </row>
    <row r="49" spans="1:17" s="24" customFormat="1" ht="12.75">
      <c r="A49" s="15"/>
      <c r="B49" s="15"/>
      <c r="C49" s="15"/>
      <c r="D49" s="15" t="s">
        <v>22</v>
      </c>
      <c r="E49" s="16" t="s">
        <v>101</v>
      </c>
      <c r="F49" s="17" t="s">
        <v>102</v>
      </c>
      <c r="G49" s="18" t="s">
        <v>103</v>
      </c>
      <c r="H49" s="19">
        <v>2.035</v>
      </c>
      <c r="I49" s="20">
        <v>50</v>
      </c>
      <c r="J49" s="21">
        <f>I49*3</f>
        <v>150</v>
      </c>
      <c r="K49" s="21">
        <f>I49*4</f>
        <v>200</v>
      </c>
      <c r="L49" s="22">
        <f>H49*I49</f>
        <v>101.75</v>
      </c>
      <c r="M49" s="22">
        <f>H49*J49</f>
        <v>305.25</v>
      </c>
      <c r="N49" s="22">
        <f>H49*K49</f>
        <v>407</v>
      </c>
      <c r="O49" s="23"/>
      <c r="P49" s="23"/>
      <c r="Q49" s="23"/>
    </row>
    <row r="50" spans="1:17" s="24" customFormat="1" ht="12.75">
      <c r="A50" s="15"/>
      <c r="B50" s="15"/>
      <c r="C50" s="15"/>
      <c r="D50" s="15" t="s">
        <v>22</v>
      </c>
      <c r="E50" s="16" t="s">
        <v>104</v>
      </c>
      <c r="F50" s="17" t="s">
        <v>105</v>
      </c>
      <c r="G50" s="18" t="s">
        <v>106</v>
      </c>
      <c r="H50" s="19">
        <v>0.033</v>
      </c>
      <c r="I50" s="20">
        <v>300</v>
      </c>
      <c r="J50" s="21">
        <f>I50*3</f>
        <v>900</v>
      </c>
      <c r="K50" s="21">
        <f>I50*4</f>
        <v>1200</v>
      </c>
      <c r="L50" s="22">
        <f>H50*I50</f>
        <v>9.9</v>
      </c>
      <c r="M50" s="22">
        <f>H50*J50</f>
        <v>29.700000000000003</v>
      </c>
      <c r="N50" s="22">
        <f>H50*K50</f>
        <v>39.6</v>
      </c>
      <c r="O50" s="23"/>
      <c r="P50" s="23"/>
      <c r="Q50" s="23"/>
    </row>
    <row r="51" spans="1:17" s="24" customFormat="1" ht="12.75">
      <c r="A51" s="34"/>
      <c r="B51" s="34"/>
      <c r="C51" s="34"/>
      <c r="D51" s="15" t="s">
        <v>22</v>
      </c>
      <c r="E51" s="16" t="s">
        <v>107</v>
      </c>
      <c r="F51" s="17" t="s">
        <v>108</v>
      </c>
      <c r="G51" s="18" t="s">
        <v>109</v>
      </c>
      <c r="H51" s="19">
        <v>0.33</v>
      </c>
      <c r="I51" s="20">
        <v>1200</v>
      </c>
      <c r="J51" s="21">
        <f>I51*3</f>
        <v>3600</v>
      </c>
      <c r="K51" s="21">
        <f>I51*4</f>
        <v>4800</v>
      </c>
      <c r="L51" s="22">
        <f>H51*I51</f>
        <v>396</v>
      </c>
      <c r="M51" s="22">
        <f>H51*J51</f>
        <v>1188</v>
      </c>
      <c r="N51" s="22">
        <f>H51*K51</f>
        <v>1584</v>
      </c>
      <c r="O51" s="23"/>
      <c r="P51" s="23"/>
      <c r="Q51" s="23"/>
    </row>
    <row r="52" spans="1:17" s="24" customFormat="1" ht="12.75">
      <c r="A52" s="15"/>
      <c r="B52" s="15"/>
      <c r="C52" s="15"/>
      <c r="D52" s="15" t="s">
        <v>22</v>
      </c>
      <c r="E52" s="16" t="s">
        <v>110</v>
      </c>
      <c r="F52" s="17" t="s">
        <v>111</v>
      </c>
      <c r="G52" s="18" t="s">
        <v>112</v>
      </c>
      <c r="H52" s="19">
        <v>0.0099</v>
      </c>
      <c r="I52" s="20">
        <v>500</v>
      </c>
      <c r="J52" s="21">
        <f>I52*3</f>
        <v>1500</v>
      </c>
      <c r="K52" s="21">
        <f>I52*4</f>
        <v>2000</v>
      </c>
      <c r="L52" s="22">
        <f>H52*I52</f>
        <v>4.95</v>
      </c>
      <c r="M52" s="22">
        <f>H52*J52</f>
        <v>14.850000000000001</v>
      </c>
      <c r="N52" s="22">
        <f>H52*K52</f>
        <v>19.8</v>
      </c>
      <c r="O52" s="23"/>
      <c r="P52" s="23"/>
      <c r="Q52" s="23"/>
    </row>
    <row r="53" spans="1:17" s="24" customFormat="1" ht="12.75">
      <c r="A53" s="15"/>
      <c r="B53" s="15"/>
      <c r="C53" s="15"/>
      <c r="D53" s="15" t="s">
        <v>22</v>
      </c>
      <c r="E53" s="16" t="s">
        <v>113</v>
      </c>
      <c r="F53" s="17" t="s">
        <v>114</v>
      </c>
      <c r="G53" s="18" t="s">
        <v>115</v>
      </c>
      <c r="H53" s="19">
        <v>0.495</v>
      </c>
      <c r="I53" s="20">
        <v>80</v>
      </c>
      <c r="J53" s="21">
        <f>I53*3</f>
        <v>240</v>
      </c>
      <c r="K53" s="21">
        <f>I53*4</f>
        <v>320</v>
      </c>
      <c r="L53" s="22">
        <f>H53*I53</f>
        <v>39.6</v>
      </c>
      <c r="M53" s="22">
        <f>H53*J53</f>
        <v>118.8</v>
      </c>
      <c r="N53" s="22">
        <f>H53*K53</f>
        <v>158.4</v>
      </c>
      <c r="O53" s="23"/>
      <c r="P53" s="23"/>
      <c r="Q53" s="23"/>
    </row>
    <row r="54" spans="1:17" s="24" customFormat="1" ht="12.75">
      <c r="A54" s="15"/>
      <c r="B54" s="15"/>
      <c r="C54" s="15"/>
      <c r="D54" s="15" t="s">
        <v>22</v>
      </c>
      <c r="E54" s="16" t="s">
        <v>116</v>
      </c>
      <c r="F54" s="17" t="s">
        <v>117</v>
      </c>
      <c r="G54" s="18" t="s">
        <v>118</v>
      </c>
      <c r="H54" s="19">
        <v>0.99</v>
      </c>
      <c r="I54" s="20">
        <v>250</v>
      </c>
      <c r="J54" s="21">
        <f>I54*3</f>
        <v>750</v>
      </c>
      <c r="K54" s="21">
        <f>I54*4</f>
        <v>1000</v>
      </c>
      <c r="L54" s="22">
        <f>H54*I54</f>
        <v>247.5</v>
      </c>
      <c r="M54" s="22">
        <f>H54*J54</f>
        <v>742.5</v>
      </c>
      <c r="N54" s="22">
        <f>H54*K54</f>
        <v>990</v>
      </c>
      <c r="O54" s="23"/>
      <c r="P54" s="23"/>
      <c r="Q54" s="23"/>
    </row>
    <row r="55" spans="1:17" s="24" customFormat="1" ht="12.75">
      <c r="A55" s="15"/>
      <c r="B55" s="15"/>
      <c r="C55" s="15"/>
      <c r="D55" s="15" t="s">
        <v>22</v>
      </c>
      <c r="E55" s="16" t="s">
        <v>119</v>
      </c>
      <c r="F55" s="17" t="s">
        <v>120</v>
      </c>
      <c r="G55" s="18" t="s">
        <v>121</v>
      </c>
      <c r="H55" s="19">
        <v>0.99</v>
      </c>
      <c r="I55" s="20">
        <v>30</v>
      </c>
      <c r="J55" s="21">
        <f>I55*3</f>
        <v>90</v>
      </c>
      <c r="K55" s="21">
        <f>I55*4</f>
        <v>120</v>
      </c>
      <c r="L55" s="22">
        <f>H55*I55</f>
        <v>29.7</v>
      </c>
      <c r="M55" s="22">
        <f>H55*J55</f>
        <v>89.1</v>
      </c>
      <c r="N55" s="22">
        <f>H55*K55</f>
        <v>118.8</v>
      </c>
      <c r="O55" s="23"/>
      <c r="P55" s="23"/>
      <c r="Q55" s="23"/>
    </row>
    <row r="56" spans="1:17" s="24" customFormat="1" ht="12.75">
      <c r="A56" s="15"/>
      <c r="B56" s="15"/>
      <c r="C56" s="15"/>
      <c r="D56" s="15" t="s">
        <v>22</v>
      </c>
      <c r="E56" s="16" t="s">
        <v>122</v>
      </c>
      <c r="F56" s="17" t="s">
        <v>123</v>
      </c>
      <c r="G56" s="18" t="s">
        <v>124</v>
      </c>
      <c r="H56" s="19">
        <v>0.33</v>
      </c>
      <c r="I56" s="20">
        <v>200</v>
      </c>
      <c r="J56" s="21">
        <f>I56*3</f>
        <v>600</v>
      </c>
      <c r="K56" s="21">
        <f>I56*4</f>
        <v>800</v>
      </c>
      <c r="L56" s="22">
        <f>H56*I56</f>
        <v>66</v>
      </c>
      <c r="M56" s="22">
        <f>H56*J56</f>
        <v>198</v>
      </c>
      <c r="N56" s="22">
        <f>H56*K56</f>
        <v>264</v>
      </c>
      <c r="O56" s="23"/>
      <c r="P56" s="23"/>
      <c r="Q56" s="23"/>
    </row>
    <row r="57" spans="1:17" s="24" customFormat="1" ht="12.75">
      <c r="A57" s="15"/>
      <c r="B57" s="15"/>
      <c r="C57" s="15"/>
      <c r="D57" s="15" t="s">
        <v>22</v>
      </c>
      <c r="E57" s="16" t="s">
        <v>125</v>
      </c>
      <c r="F57" s="17" t="s">
        <v>126</v>
      </c>
      <c r="G57" s="18" t="s">
        <v>127</v>
      </c>
      <c r="H57" s="19">
        <v>0.528</v>
      </c>
      <c r="I57" s="20">
        <v>30</v>
      </c>
      <c r="J57" s="21">
        <f>I57*3</f>
        <v>90</v>
      </c>
      <c r="K57" s="21">
        <f>I57*4</f>
        <v>120</v>
      </c>
      <c r="L57" s="22">
        <f>H57*I57</f>
        <v>15.84</v>
      </c>
      <c r="M57" s="22">
        <f>H57*J57</f>
        <v>47.52</v>
      </c>
      <c r="N57" s="22">
        <f>H57*K57</f>
        <v>63.36</v>
      </c>
      <c r="O57" s="23"/>
      <c r="P57" s="23"/>
      <c r="Q57" s="23"/>
    </row>
    <row r="58" spans="1:17" s="24" customFormat="1" ht="12.75">
      <c r="A58" s="15"/>
      <c r="B58" s="15"/>
      <c r="C58" s="15"/>
      <c r="D58" s="15" t="s">
        <v>22</v>
      </c>
      <c r="E58" s="16" t="s">
        <v>128</v>
      </c>
      <c r="F58" s="17" t="s">
        <v>129</v>
      </c>
      <c r="G58" s="18" t="s">
        <v>130</v>
      </c>
      <c r="H58" s="19">
        <v>0.605</v>
      </c>
      <c r="I58" s="20">
        <v>70</v>
      </c>
      <c r="J58" s="21">
        <f>I58*3</f>
        <v>210</v>
      </c>
      <c r="K58" s="21">
        <f>I58*4</f>
        <v>280</v>
      </c>
      <c r="L58" s="22">
        <f>H58*I58</f>
        <v>42.35</v>
      </c>
      <c r="M58" s="22">
        <f>H58*J58</f>
        <v>127.05</v>
      </c>
      <c r="N58" s="22">
        <f>H58*K58</f>
        <v>169.4</v>
      </c>
      <c r="O58" s="23"/>
      <c r="P58" s="23"/>
      <c r="Q58" s="23"/>
    </row>
    <row r="59" spans="1:17" s="24" customFormat="1" ht="12.75">
      <c r="A59" s="15"/>
      <c r="B59" s="15"/>
      <c r="C59" s="15"/>
      <c r="D59" s="15" t="s">
        <v>22</v>
      </c>
      <c r="E59" s="16" t="s">
        <v>131</v>
      </c>
      <c r="F59" s="17" t="s">
        <v>132</v>
      </c>
      <c r="G59" s="18" t="s">
        <v>133</v>
      </c>
      <c r="H59" s="19">
        <v>0.495</v>
      </c>
      <c r="I59" s="20">
        <v>600</v>
      </c>
      <c r="J59" s="21">
        <f>I59*3</f>
        <v>1800</v>
      </c>
      <c r="K59" s="21">
        <f>I59*4</f>
        <v>2400</v>
      </c>
      <c r="L59" s="22">
        <f>H59*I59</f>
        <v>297</v>
      </c>
      <c r="M59" s="22">
        <f>H59*J59</f>
        <v>891</v>
      </c>
      <c r="N59" s="22">
        <f>H59*K59</f>
        <v>1188</v>
      </c>
      <c r="O59" s="23"/>
      <c r="P59" s="23"/>
      <c r="Q59" s="23"/>
    </row>
    <row r="60" spans="1:17" s="24" customFormat="1" ht="12.75">
      <c r="A60" s="15"/>
      <c r="B60" s="15"/>
      <c r="C60" s="15"/>
      <c r="D60" s="15" t="s">
        <v>22</v>
      </c>
      <c r="E60" s="16" t="s">
        <v>134</v>
      </c>
      <c r="F60" s="17" t="s">
        <v>135</v>
      </c>
      <c r="G60" s="18" t="s">
        <v>136</v>
      </c>
      <c r="H60" s="19">
        <v>0.44</v>
      </c>
      <c r="I60" s="20">
        <v>30</v>
      </c>
      <c r="J60" s="21">
        <f>I60*3</f>
        <v>90</v>
      </c>
      <c r="K60" s="21">
        <f>I60*4</f>
        <v>120</v>
      </c>
      <c r="L60" s="22">
        <f>H60*I60</f>
        <v>13.2</v>
      </c>
      <c r="M60" s="22">
        <f>H60*J60</f>
        <v>39.6</v>
      </c>
      <c r="N60" s="22">
        <f>H60*K60</f>
        <v>52.8</v>
      </c>
      <c r="O60" s="23"/>
      <c r="P60" s="23"/>
      <c r="Q60" s="23"/>
    </row>
    <row r="61" spans="1:17" s="24" customFormat="1" ht="12.75">
      <c r="A61" s="15"/>
      <c r="B61" s="15"/>
      <c r="C61" s="15"/>
      <c r="D61" s="15" t="s">
        <v>22</v>
      </c>
      <c r="E61" s="16" t="s">
        <v>137</v>
      </c>
      <c r="F61" s="17" t="s">
        <v>138</v>
      </c>
      <c r="G61" s="18" t="s">
        <v>139</v>
      </c>
      <c r="H61" s="19">
        <v>0.44</v>
      </c>
      <c r="I61" s="20">
        <v>30</v>
      </c>
      <c r="J61" s="21">
        <f>I61*3</f>
        <v>90</v>
      </c>
      <c r="K61" s="21">
        <f>I61*4</f>
        <v>120</v>
      </c>
      <c r="L61" s="22">
        <f>H61*I61</f>
        <v>13.2</v>
      </c>
      <c r="M61" s="22">
        <f>H61*J61</f>
        <v>39.6</v>
      </c>
      <c r="N61" s="22">
        <f>H61*K61</f>
        <v>52.8</v>
      </c>
      <c r="O61" s="23"/>
      <c r="P61" s="23"/>
      <c r="Q61" s="23"/>
    </row>
    <row r="62" spans="1:17" s="24" customFormat="1" ht="12.75">
      <c r="A62" s="15"/>
      <c r="B62" s="15"/>
      <c r="C62" s="15"/>
      <c r="D62" s="15" t="s">
        <v>22</v>
      </c>
      <c r="E62" s="16" t="s">
        <v>140</v>
      </c>
      <c r="F62" s="17" t="s">
        <v>141</v>
      </c>
      <c r="G62" s="18" t="s">
        <v>142</v>
      </c>
      <c r="H62" s="19">
        <v>0.44</v>
      </c>
      <c r="I62" s="20">
        <v>30</v>
      </c>
      <c r="J62" s="21">
        <f>I62*3</f>
        <v>90</v>
      </c>
      <c r="K62" s="21">
        <f>I62*4</f>
        <v>120</v>
      </c>
      <c r="L62" s="22">
        <f>H62*I62</f>
        <v>13.2</v>
      </c>
      <c r="M62" s="22">
        <f>H62*J62</f>
        <v>39.6</v>
      </c>
      <c r="N62" s="22">
        <f>H62*K62</f>
        <v>52.8</v>
      </c>
      <c r="O62" s="23"/>
      <c r="P62" s="23"/>
      <c r="Q62" s="23"/>
    </row>
    <row r="63" spans="1:17" s="24" customFormat="1" ht="12.75">
      <c r="A63" s="15"/>
      <c r="B63" s="15"/>
      <c r="C63" s="15"/>
      <c r="D63" s="15" t="s">
        <v>22</v>
      </c>
      <c r="E63" s="16" t="s">
        <v>143</v>
      </c>
      <c r="F63" s="17" t="s">
        <v>144</v>
      </c>
      <c r="G63" s="18" t="s">
        <v>145</v>
      </c>
      <c r="H63" s="19">
        <v>1.287</v>
      </c>
      <c r="I63" s="20">
        <v>130</v>
      </c>
      <c r="J63" s="21">
        <f>I63*3</f>
        <v>390</v>
      </c>
      <c r="K63" s="21">
        <f>I63*4</f>
        <v>520</v>
      </c>
      <c r="L63" s="22">
        <f>H63*I63</f>
        <v>167.31</v>
      </c>
      <c r="M63" s="22">
        <f>H63*J63</f>
        <v>501.92999999999995</v>
      </c>
      <c r="N63" s="22">
        <f>H63*K63</f>
        <v>669.24</v>
      </c>
      <c r="O63" s="23"/>
      <c r="P63" s="23"/>
      <c r="Q63" s="23"/>
    </row>
    <row r="64" spans="1:17" s="24" customFormat="1" ht="12.75">
      <c r="A64" s="15"/>
      <c r="B64" s="15"/>
      <c r="C64" s="15"/>
      <c r="D64" s="15" t="s">
        <v>22</v>
      </c>
      <c r="E64" s="16" t="s">
        <v>146</v>
      </c>
      <c r="F64" s="17" t="s">
        <v>147</v>
      </c>
      <c r="G64" s="18" t="s">
        <v>148</v>
      </c>
      <c r="H64" s="19">
        <v>2.2</v>
      </c>
      <c r="I64" s="20">
        <v>20</v>
      </c>
      <c r="J64" s="21">
        <f>I64*3</f>
        <v>60</v>
      </c>
      <c r="K64" s="21">
        <f>I64*4</f>
        <v>80</v>
      </c>
      <c r="L64" s="22">
        <f>H64*I64</f>
        <v>44</v>
      </c>
      <c r="M64" s="22">
        <f>H64*J64</f>
        <v>132</v>
      </c>
      <c r="N64" s="22">
        <f>H64*K64</f>
        <v>176</v>
      </c>
      <c r="O64" s="23"/>
      <c r="P64" s="23"/>
      <c r="Q64" s="23"/>
    </row>
    <row r="65" spans="1:17" s="24" customFormat="1" ht="12.75">
      <c r="A65" s="15"/>
      <c r="B65" s="15"/>
      <c r="C65" s="15"/>
      <c r="D65" s="15" t="s">
        <v>22</v>
      </c>
      <c r="E65" s="16" t="s">
        <v>149</v>
      </c>
      <c r="F65" s="17" t="s">
        <v>150</v>
      </c>
      <c r="G65" s="18" t="s">
        <v>151</v>
      </c>
      <c r="H65" s="19">
        <v>0.40700000000000003</v>
      </c>
      <c r="I65" s="20">
        <v>45</v>
      </c>
      <c r="J65" s="21">
        <f>I65*3</f>
        <v>135</v>
      </c>
      <c r="K65" s="21">
        <f>I65*4</f>
        <v>180</v>
      </c>
      <c r="L65" s="22">
        <f>H65*I65</f>
        <v>18.315</v>
      </c>
      <c r="M65" s="22">
        <f>H65*J65</f>
        <v>54.94500000000001</v>
      </c>
      <c r="N65" s="22">
        <f>H65*K65</f>
        <v>73.26</v>
      </c>
      <c r="O65" s="23"/>
      <c r="P65" s="23"/>
      <c r="Q65" s="23"/>
    </row>
    <row r="66" spans="1:17" s="24" customFormat="1" ht="12.75">
      <c r="A66" s="15"/>
      <c r="B66" s="15"/>
      <c r="C66" s="15"/>
      <c r="D66" s="15" t="s">
        <v>22</v>
      </c>
      <c r="E66" s="16" t="s">
        <v>152</v>
      </c>
      <c r="F66" s="17" t="s">
        <v>153</v>
      </c>
      <c r="G66" s="18" t="s">
        <v>154</v>
      </c>
      <c r="H66" s="19">
        <v>0.28600000000000003</v>
      </c>
      <c r="I66" s="20">
        <v>7800</v>
      </c>
      <c r="J66" s="21">
        <f>I66*3</f>
        <v>23400</v>
      </c>
      <c r="K66" s="21">
        <f>I66*4</f>
        <v>31200</v>
      </c>
      <c r="L66" s="22">
        <f>H66*I66</f>
        <v>2230.8</v>
      </c>
      <c r="M66" s="22">
        <f>H66*J66</f>
        <v>6692.400000000001</v>
      </c>
      <c r="N66" s="22">
        <f>H66*K66</f>
        <v>8923.2</v>
      </c>
      <c r="O66" s="23"/>
      <c r="P66" s="23"/>
      <c r="Q66" s="23"/>
    </row>
    <row r="67" spans="1:17" s="24" customFormat="1" ht="12.75">
      <c r="A67" s="15"/>
      <c r="B67" s="15"/>
      <c r="C67" s="15"/>
      <c r="D67" s="15" t="s">
        <v>22</v>
      </c>
      <c r="E67" s="16" t="s">
        <v>155</v>
      </c>
      <c r="F67" s="17" t="s">
        <v>156</v>
      </c>
      <c r="G67" s="18" t="s">
        <v>157</v>
      </c>
      <c r="H67" s="19">
        <v>1.98</v>
      </c>
      <c r="I67" s="20">
        <v>40</v>
      </c>
      <c r="J67" s="21">
        <f>I67*3</f>
        <v>120</v>
      </c>
      <c r="K67" s="21">
        <f>I67*4</f>
        <v>160</v>
      </c>
      <c r="L67" s="22">
        <f>H67*I67</f>
        <v>79.2</v>
      </c>
      <c r="M67" s="22">
        <f>H67*J67</f>
        <v>237.6</v>
      </c>
      <c r="N67" s="22">
        <f>H67*K67</f>
        <v>316.8</v>
      </c>
      <c r="O67" s="23"/>
      <c r="P67" s="23"/>
      <c r="Q67" s="23"/>
    </row>
    <row r="68" spans="1:17" s="24" customFormat="1" ht="12.75">
      <c r="A68" s="15"/>
      <c r="B68" s="15"/>
      <c r="C68" s="15"/>
      <c r="D68" s="15" t="s">
        <v>22</v>
      </c>
      <c r="E68" s="16" t="s">
        <v>158</v>
      </c>
      <c r="F68" s="17" t="s">
        <v>159</v>
      </c>
      <c r="G68" s="18" t="s">
        <v>160</v>
      </c>
      <c r="H68" s="19">
        <v>0.627</v>
      </c>
      <c r="I68" s="20">
        <v>30</v>
      </c>
      <c r="J68" s="21">
        <f>I68*3</f>
        <v>90</v>
      </c>
      <c r="K68" s="21">
        <f>I68*4</f>
        <v>120</v>
      </c>
      <c r="L68" s="22">
        <f>H68*I68</f>
        <v>18.81</v>
      </c>
      <c r="M68" s="22">
        <f>H68*J68</f>
        <v>56.43</v>
      </c>
      <c r="N68" s="22">
        <f>H68*K68</f>
        <v>75.24</v>
      </c>
      <c r="O68" s="23"/>
      <c r="P68" s="23"/>
      <c r="Q68" s="23"/>
    </row>
    <row r="69" spans="1:17" s="24" customFormat="1" ht="12.75">
      <c r="A69" s="15"/>
      <c r="B69" s="15"/>
      <c r="C69" s="15"/>
      <c r="D69" s="15" t="s">
        <v>22</v>
      </c>
      <c r="E69" s="16" t="s">
        <v>161</v>
      </c>
      <c r="F69" s="17" t="s">
        <v>162</v>
      </c>
      <c r="G69" s="18" t="s">
        <v>163</v>
      </c>
      <c r="H69" s="19">
        <v>0.088</v>
      </c>
      <c r="I69" s="20">
        <v>300</v>
      </c>
      <c r="J69" s="21">
        <f>I69*3</f>
        <v>900</v>
      </c>
      <c r="K69" s="21">
        <f>I69*4</f>
        <v>1200</v>
      </c>
      <c r="L69" s="22">
        <f>H69*I69</f>
        <v>26.4</v>
      </c>
      <c r="M69" s="22">
        <f>H69*J69</f>
        <v>79.19999999999999</v>
      </c>
      <c r="N69" s="22">
        <f>H69*K69</f>
        <v>105.6</v>
      </c>
      <c r="O69" s="23"/>
      <c r="P69" s="23"/>
      <c r="Q69" s="23"/>
    </row>
    <row r="70" spans="1:17" s="24" customFormat="1" ht="12.75">
      <c r="A70" s="15"/>
      <c r="B70" s="15"/>
      <c r="C70" s="15"/>
      <c r="D70" s="15" t="s">
        <v>22</v>
      </c>
      <c r="E70" s="16" t="s">
        <v>164</v>
      </c>
      <c r="F70" s="17" t="s">
        <v>165</v>
      </c>
      <c r="G70" s="18" t="s">
        <v>166</v>
      </c>
      <c r="H70" s="19">
        <v>0.33</v>
      </c>
      <c r="I70" s="20">
        <v>450</v>
      </c>
      <c r="J70" s="21">
        <f>I70*3</f>
        <v>1350</v>
      </c>
      <c r="K70" s="21">
        <f>I70*4</f>
        <v>1800</v>
      </c>
      <c r="L70" s="22">
        <f>H70*I70</f>
        <v>148.5</v>
      </c>
      <c r="M70" s="22">
        <f>H70*J70</f>
        <v>445.5</v>
      </c>
      <c r="N70" s="22">
        <f>H70*K70</f>
        <v>594</v>
      </c>
      <c r="O70" s="23"/>
      <c r="P70" s="23"/>
      <c r="Q70" s="23"/>
    </row>
    <row r="71" spans="1:17" s="24" customFormat="1" ht="12.75">
      <c r="A71" s="15"/>
      <c r="B71" s="15"/>
      <c r="C71" s="15"/>
      <c r="D71" s="15" t="s">
        <v>22</v>
      </c>
      <c r="E71" s="16" t="s">
        <v>167</v>
      </c>
      <c r="F71" s="17" t="s">
        <v>168</v>
      </c>
      <c r="G71" s="18" t="s">
        <v>169</v>
      </c>
      <c r="H71" s="19">
        <v>1.98</v>
      </c>
      <c r="I71" s="20">
        <v>60</v>
      </c>
      <c r="J71" s="21">
        <f>I71*3</f>
        <v>180</v>
      </c>
      <c r="K71" s="21">
        <f>I71*4</f>
        <v>240</v>
      </c>
      <c r="L71" s="22">
        <f>H71*I71</f>
        <v>118.8</v>
      </c>
      <c r="M71" s="22">
        <f>H71*J71</f>
        <v>356.4</v>
      </c>
      <c r="N71" s="22">
        <f>H71*K71</f>
        <v>475.2</v>
      </c>
      <c r="O71" s="23"/>
      <c r="P71" s="23"/>
      <c r="Q71" s="23"/>
    </row>
    <row r="72" spans="1:17" s="24" customFormat="1" ht="12.75">
      <c r="A72" s="15"/>
      <c r="B72" s="15"/>
      <c r="C72" s="15"/>
      <c r="D72" s="15" t="s">
        <v>22</v>
      </c>
      <c r="E72" s="16" t="s">
        <v>170</v>
      </c>
      <c r="F72" s="17" t="s">
        <v>171</v>
      </c>
      <c r="G72" s="18" t="s">
        <v>172</v>
      </c>
      <c r="H72" s="19">
        <v>1.309</v>
      </c>
      <c r="I72" s="20">
        <v>30</v>
      </c>
      <c r="J72" s="21">
        <f>I72*3</f>
        <v>90</v>
      </c>
      <c r="K72" s="21">
        <f>I72*4</f>
        <v>120</v>
      </c>
      <c r="L72" s="22">
        <f>H72*I72</f>
        <v>39.269999999999996</v>
      </c>
      <c r="M72" s="22">
        <f>H72*J72</f>
        <v>117.80999999999999</v>
      </c>
      <c r="N72" s="22">
        <f>H72*K72</f>
        <v>157.07999999999998</v>
      </c>
      <c r="O72" s="23"/>
      <c r="P72" s="23"/>
      <c r="Q72" s="23"/>
    </row>
    <row r="73" spans="1:17" s="24" customFormat="1" ht="12.75">
      <c r="A73" s="15"/>
      <c r="B73" s="15"/>
      <c r="C73" s="15"/>
      <c r="D73" s="15" t="s">
        <v>22</v>
      </c>
      <c r="E73" s="16" t="s">
        <v>173</v>
      </c>
      <c r="F73" s="17" t="s">
        <v>174</v>
      </c>
      <c r="G73" s="18" t="s">
        <v>175</v>
      </c>
      <c r="H73" s="19">
        <v>0.22</v>
      </c>
      <c r="I73" s="20">
        <v>30</v>
      </c>
      <c r="J73" s="21">
        <f>I73*3</f>
        <v>90</v>
      </c>
      <c r="K73" s="21">
        <f>I73*4</f>
        <v>120</v>
      </c>
      <c r="L73" s="22">
        <f>H73*I73</f>
        <v>6.6</v>
      </c>
      <c r="M73" s="22">
        <f>H73*J73</f>
        <v>19.8</v>
      </c>
      <c r="N73" s="22">
        <f>H73*K73</f>
        <v>26.4</v>
      </c>
      <c r="O73" s="23"/>
      <c r="P73" s="23"/>
      <c r="Q73" s="23"/>
    </row>
    <row r="74" spans="1:17" s="24" customFormat="1" ht="12.75">
      <c r="A74" s="15"/>
      <c r="B74" s="15"/>
      <c r="C74" s="15"/>
      <c r="D74" s="15" t="s">
        <v>22</v>
      </c>
      <c r="E74" s="16" t="s">
        <v>176</v>
      </c>
      <c r="F74" s="17" t="s">
        <v>177</v>
      </c>
      <c r="G74" s="17" t="s">
        <v>177</v>
      </c>
      <c r="H74" s="19">
        <v>1.188</v>
      </c>
      <c r="I74" s="20">
        <v>300</v>
      </c>
      <c r="J74" s="21">
        <f>I74*3</f>
        <v>900</v>
      </c>
      <c r="K74" s="21">
        <f>I74*4</f>
        <v>1200</v>
      </c>
      <c r="L74" s="22">
        <f>H74*I74</f>
        <v>356.4</v>
      </c>
      <c r="M74" s="22">
        <f>H74*J74</f>
        <v>1069.2</v>
      </c>
      <c r="N74" s="22">
        <f>H74*K74</f>
        <v>1425.6</v>
      </c>
      <c r="O74" s="23"/>
      <c r="P74" s="23"/>
      <c r="Q74" s="23"/>
    </row>
    <row r="75" spans="1:17" s="24" customFormat="1" ht="12.75">
      <c r="A75" s="15"/>
      <c r="B75" s="15"/>
      <c r="C75" s="15"/>
      <c r="D75" s="15" t="s">
        <v>22</v>
      </c>
      <c r="E75" s="16" t="s">
        <v>178</v>
      </c>
      <c r="F75" s="17" t="s">
        <v>179</v>
      </c>
      <c r="G75" s="18" t="s">
        <v>180</v>
      </c>
      <c r="H75" s="19">
        <v>9.9</v>
      </c>
      <c r="I75" s="20">
        <v>40</v>
      </c>
      <c r="J75" s="21">
        <f>I75*3</f>
        <v>120</v>
      </c>
      <c r="K75" s="21">
        <f>I75*4</f>
        <v>160</v>
      </c>
      <c r="L75" s="22">
        <f>H75*I75</f>
        <v>396</v>
      </c>
      <c r="M75" s="22">
        <f>H75*J75</f>
        <v>1188</v>
      </c>
      <c r="N75" s="22">
        <f>H75*K75</f>
        <v>1584</v>
      </c>
      <c r="O75" s="23"/>
      <c r="P75" s="23"/>
      <c r="Q75" s="23"/>
    </row>
    <row r="76" spans="1:17" s="24" customFormat="1" ht="12.75">
      <c r="A76" s="15"/>
      <c r="B76" s="15"/>
      <c r="C76" s="15"/>
      <c r="D76" s="15" t="s">
        <v>22</v>
      </c>
      <c r="E76" s="16" t="s">
        <v>181</v>
      </c>
      <c r="F76" s="17" t="s">
        <v>182</v>
      </c>
      <c r="G76" s="18" t="s">
        <v>183</v>
      </c>
      <c r="H76" s="19">
        <v>2.2</v>
      </c>
      <c r="I76" s="20">
        <v>5</v>
      </c>
      <c r="J76" s="21">
        <f>I76*3</f>
        <v>15</v>
      </c>
      <c r="K76" s="21">
        <f>I76*4</f>
        <v>20</v>
      </c>
      <c r="L76" s="22">
        <f>H76*I76</f>
        <v>11</v>
      </c>
      <c r="M76" s="22">
        <f>H76*J76</f>
        <v>33</v>
      </c>
      <c r="N76" s="22">
        <f>H76*K76</f>
        <v>44</v>
      </c>
      <c r="O76" s="23"/>
      <c r="P76" s="23"/>
      <c r="Q76" s="23"/>
    </row>
    <row r="77" spans="1:17" s="24" customFormat="1" ht="12.75">
      <c r="A77" s="15"/>
      <c r="B77" s="15"/>
      <c r="C77" s="15"/>
      <c r="D77" s="15" t="s">
        <v>22</v>
      </c>
      <c r="E77" s="16" t="s">
        <v>184</v>
      </c>
      <c r="F77" s="17" t="s">
        <v>185</v>
      </c>
      <c r="G77" s="18" t="s">
        <v>186</v>
      </c>
      <c r="H77" s="19">
        <v>0.132</v>
      </c>
      <c r="I77" s="20">
        <v>5500</v>
      </c>
      <c r="J77" s="21">
        <f>I77*3</f>
        <v>16500</v>
      </c>
      <c r="K77" s="21">
        <f>I77*4</f>
        <v>22000</v>
      </c>
      <c r="L77" s="22">
        <f>H77*I77</f>
        <v>726</v>
      </c>
      <c r="M77" s="22">
        <f>H77*J77</f>
        <v>2178</v>
      </c>
      <c r="N77" s="22">
        <f>H77*K77</f>
        <v>2904</v>
      </c>
      <c r="O77" s="23"/>
      <c r="P77" s="23"/>
      <c r="Q77" s="23"/>
    </row>
    <row r="78" spans="1:17" s="24" customFormat="1" ht="12.75">
      <c r="A78" s="15"/>
      <c r="B78" s="15"/>
      <c r="C78" s="15"/>
      <c r="D78" s="15" t="s">
        <v>22</v>
      </c>
      <c r="E78" s="16" t="s">
        <v>187</v>
      </c>
      <c r="F78" s="17" t="s">
        <v>188</v>
      </c>
      <c r="G78" s="18" t="s">
        <v>189</v>
      </c>
      <c r="H78" s="19">
        <v>7.48</v>
      </c>
      <c r="I78" s="20">
        <v>100</v>
      </c>
      <c r="J78" s="21">
        <f>I78*3</f>
        <v>300</v>
      </c>
      <c r="K78" s="21">
        <f>I78*4</f>
        <v>400</v>
      </c>
      <c r="L78" s="22">
        <f>H78*I78</f>
        <v>748</v>
      </c>
      <c r="M78" s="22">
        <f>H78*J78</f>
        <v>2244</v>
      </c>
      <c r="N78" s="22">
        <f>H78*K78</f>
        <v>2992</v>
      </c>
      <c r="O78" s="23"/>
      <c r="P78" s="23"/>
      <c r="Q78" s="23"/>
    </row>
    <row r="79" spans="1:17" s="24" customFormat="1" ht="12.75">
      <c r="A79" s="15"/>
      <c r="B79" s="15"/>
      <c r="C79" s="15"/>
      <c r="D79" s="15" t="s">
        <v>22</v>
      </c>
      <c r="E79" s="16" t="s">
        <v>190</v>
      </c>
      <c r="F79" s="17" t="s">
        <v>191</v>
      </c>
      <c r="G79" s="18" t="s">
        <v>192</v>
      </c>
      <c r="H79" s="19">
        <v>4.477</v>
      </c>
      <c r="I79" s="20">
        <v>80</v>
      </c>
      <c r="J79" s="21">
        <f>I79*3</f>
        <v>240</v>
      </c>
      <c r="K79" s="21">
        <f>I79*4</f>
        <v>320</v>
      </c>
      <c r="L79" s="22">
        <f>H79*I79</f>
        <v>358.16</v>
      </c>
      <c r="M79" s="22">
        <f>H79*J79</f>
        <v>1074.48</v>
      </c>
      <c r="N79" s="22">
        <f>H79*K79</f>
        <v>1432.64</v>
      </c>
      <c r="O79" s="23"/>
      <c r="P79" s="23"/>
      <c r="Q79" s="23"/>
    </row>
    <row r="80" spans="1:17" s="24" customFormat="1" ht="12.75">
      <c r="A80" s="15"/>
      <c r="B80" s="15"/>
      <c r="C80" s="15"/>
      <c r="D80" s="15" t="s">
        <v>22</v>
      </c>
      <c r="E80" s="16" t="s">
        <v>193</v>
      </c>
      <c r="F80" s="17" t="s">
        <v>194</v>
      </c>
      <c r="G80" s="18" t="s">
        <v>195</v>
      </c>
      <c r="H80" s="19">
        <v>0.044</v>
      </c>
      <c r="I80" s="20">
        <v>28000</v>
      </c>
      <c r="J80" s="21">
        <f>I80*3</f>
        <v>84000</v>
      </c>
      <c r="K80" s="21">
        <f>I80*4</f>
        <v>112000</v>
      </c>
      <c r="L80" s="22">
        <f>H80*I80</f>
        <v>1232</v>
      </c>
      <c r="M80" s="22">
        <f>H80*J80</f>
        <v>3696</v>
      </c>
      <c r="N80" s="22">
        <f>H80*K80</f>
        <v>4928</v>
      </c>
      <c r="O80" s="23"/>
      <c r="P80" s="23"/>
      <c r="Q80" s="23"/>
    </row>
    <row r="81" spans="1:17" s="24" customFormat="1" ht="12.75">
      <c r="A81" s="15"/>
      <c r="B81" s="15"/>
      <c r="C81" s="15"/>
      <c r="D81" s="15" t="s">
        <v>22</v>
      </c>
      <c r="E81" s="16" t="s">
        <v>196</v>
      </c>
      <c r="F81" s="17" t="s">
        <v>197</v>
      </c>
      <c r="G81" s="18" t="s">
        <v>198</v>
      </c>
      <c r="H81" s="19">
        <v>0.33</v>
      </c>
      <c r="I81" s="20">
        <v>16000</v>
      </c>
      <c r="J81" s="21">
        <f>I81*3</f>
        <v>48000</v>
      </c>
      <c r="K81" s="21">
        <f>I81*4</f>
        <v>64000</v>
      </c>
      <c r="L81" s="22">
        <f>H81*I81</f>
        <v>5280</v>
      </c>
      <c r="M81" s="22">
        <f>H81*J81</f>
        <v>15840</v>
      </c>
      <c r="N81" s="22">
        <f>H81*K81</f>
        <v>21120</v>
      </c>
      <c r="O81" s="23"/>
      <c r="P81" s="23"/>
      <c r="Q81" s="23"/>
    </row>
    <row r="82" spans="1:17" s="24" customFormat="1" ht="12.75">
      <c r="A82" s="34"/>
      <c r="B82" s="34"/>
      <c r="C82" s="34"/>
      <c r="D82" s="15" t="s">
        <v>22</v>
      </c>
      <c r="E82" s="16" t="s">
        <v>199</v>
      </c>
      <c r="F82" s="17" t="s">
        <v>200</v>
      </c>
      <c r="G82" s="18" t="s">
        <v>201</v>
      </c>
      <c r="H82" s="19">
        <v>0.0275</v>
      </c>
      <c r="I82" s="20">
        <v>700</v>
      </c>
      <c r="J82" s="21">
        <f>I82*3</f>
        <v>2100</v>
      </c>
      <c r="K82" s="21">
        <f>I82*4</f>
        <v>2800</v>
      </c>
      <c r="L82" s="22">
        <f>H82*I82</f>
        <v>19.25</v>
      </c>
      <c r="M82" s="22">
        <f>H82*J82</f>
        <v>57.75</v>
      </c>
      <c r="N82" s="22">
        <f>H82*K82</f>
        <v>77</v>
      </c>
      <c r="O82" s="23"/>
      <c r="P82" s="23"/>
      <c r="Q82" s="23"/>
    </row>
    <row r="83" spans="1:17" s="24" customFormat="1" ht="12.75">
      <c r="A83" s="15"/>
      <c r="B83" s="15"/>
      <c r="C83" s="15"/>
      <c r="D83" s="15" t="s">
        <v>22</v>
      </c>
      <c r="E83" s="16" t="s">
        <v>202</v>
      </c>
      <c r="F83" s="35" t="s">
        <v>203</v>
      </c>
      <c r="G83" s="18" t="s">
        <v>204</v>
      </c>
      <c r="H83" s="19">
        <v>0.08712</v>
      </c>
      <c r="I83" s="20">
        <v>12000</v>
      </c>
      <c r="J83" s="21">
        <f>I83*3</f>
        <v>36000</v>
      </c>
      <c r="K83" s="21">
        <f>I83*4</f>
        <v>48000</v>
      </c>
      <c r="L83" s="22">
        <f>H83*I83</f>
        <v>1045.44</v>
      </c>
      <c r="M83" s="22">
        <f>H83*J83</f>
        <v>3136.32</v>
      </c>
      <c r="N83" s="22">
        <f>H83*K83</f>
        <v>4181.76</v>
      </c>
      <c r="O83" s="23"/>
      <c r="P83" s="23"/>
      <c r="Q83" s="23"/>
    </row>
    <row r="84" spans="1:17" s="24" customFormat="1" ht="12.75">
      <c r="A84" s="34"/>
      <c r="B84" s="34"/>
      <c r="C84" s="34"/>
      <c r="D84" s="15" t="s">
        <v>22</v>
      </c>
      <c r="E84" s="16" t="s">
        <v>205</v>
      </c>
      <c r="F84" s="17" t="s">
        <v>206</v>
      </c>
      <c r="G84" s="17" t="s">
        <v>206</v>
      </c>
      <c r="H84" s="19">
        <v>0.8140000000000001</v>
      </c>
      <c r="I84" s="20">
        <v>800</v>
      </c>
      <c r="J84" s="21">
        <f>I84*3</f>
        <v>2400</v>
      </c>
      <c r="K84" s="21">
        <f>I84*4</f>
        <v>3200</v>
      </c>
      <c r="L84" s="22">
        <f>H84*I84</f>
        <v>651.2</v>
      </c>
      <c r="M84" s="22">
        <f>H84*J84</f>
        <v>1953.6000000000001</v>
      </c>
      <c r="N84" s="22">
        <f>H84*K84</f>
        <v>2604.8</v>
      </c>
      <c r="O84" s="23"/>
      <c r="P84" s="23"/>
      <c r="Q84" s="23"/>
    </row>
    <row r="85" spans="1:17" s="24" customFormat="1" ht="12.75">
      <c r="A85" s="15"/>
      <c r="B85" s="15"/>
      <c r="C85" s="15"/>
      <c r="D85" s="15" t="s">
        <v>22</v>
      </c>
      <c r="E85" s="16" t="s">
        <v>207</v>
      </c>
      <c r="F85" s="17" t="s">
        <v>208</v>
      </c>
      <c r="G85" s="18" t="s">
        <v>209</v>
      </c>
      <c r="H85" s="19">
        <v>0.319</v>
      </c>
      <c r="I85" s="20">
        <v>3000</v>
      </c>
      <c r="J85" s="21">
        <f>I85*3</f>
        <v>9000</v>
      </c>
      <c r="K85" s="21">
        <f>I85*4</f>
        <v>12000</v>
      </c>
      <c r="L85" s="22">
        <f>H85*I85</f>
        <v>957</v>
      </c>
      <c r="M85" s="22">
        <f>H85*J85</f>
        <v>2871</v>
      </c>
      <c r="N85" s="22">
        <f>H85*K85</f>
        <v>3828</v>
      </c>
      <c r="O85" s="23"/>
      <c r="P85" s="23"/>
      <c r="Q85" s="23"/>
    </row>
    <row r="86" spans="1:17" s="24" customFormat="1" ht="12.75">
      <c r="A86" s="15"/>
      <c r="B86" s="15"/>
      <c r="C86" s="15"/>
      <c r="D86" s="15" t="s">
        <v>22</v>
      </c>
      <c r="E86" s="16" t="s">
        <v>210</v>
      </c>
      <c r="F86" s="17" t="s">
        <v>211</v>
      </c>
      <c r="G86" s="18" t="s">
        <v>212</v>
      </c>
      <c r="H86" s="19">
        <v>0.154</v>
      </c>
      <c r="I86" s="20">
        <v>7000</v>
      </c>
      <c r="J86" s="21">
        <f>I86*3</f>
        <v>21000</v>
      </c>
      <c r="K86" s="21">
        <f>I86*4</f>
        <v>28000</v>
      </c>
      <c r="L86" s="22">
        <f>H86*I86</f>
        <v>1078</v>
      </c>
      <c r="M86" s="22">
        <f>H86*J86</f>
        <v>3234</v>
      </c>
      <c r="N86" s="22">
        <f>H86*K86</f>
        <v>4312</v>
      </c>
      <c r="O86" s="23"/>
      <c r="P86" s="23"/>
      <c r="Q86" s="23"/>
    </row>
    <row r="87" spans="1:17" s="24" customFormat="1" ht="12.75">
      <c r="A87" s="15"/>
      <c r="B87" s="15"/>
      <c r="C87" s="15"/>
      <c r="D87" s="15" t="s">
        <v>22</v>
      </c>
      <c r="E87" s="16" t="s">
        <v>213</v>
      </c>
      <c r="F87" s="17" t="s">
        <v>214</v>
      </c>
      <c r="G87" s="18" t="s">
        <v>215</v>
      </c>
      <c r="H87" s="19">
        <v>0.09240000000000001</v>
      </c>
      <c r="I87" s="20">
        <v>14000</v>
      </c>
      <c r="J87" s="21">
        <f>I87*3</f>
        <v>42000</v>
      </c>
      <c r="K87" s="21">
        <f>I87*4</f>
        <v>56000</v>
      </c>
      <c r="L87" s="22">
        <f>H87*I87</f>
        <v>1293.6000000000001</v>
      </c>
      <c r="M87" s="22">
        <f>H87*J87</f>
        <v>3880.8000000000006</v>
      </c>
      <c r="N87" s="22">
        <f>H87*K87</f>
        <v>5174.400000000001</v>
      </c>
      <c r="O87" s="23"/>
      <c r="P87" s="23"/>
      <c r="Q87" s="23"/>
    </row>
    <row r="88" spans="1:17" s="24" customFormat="1" ht="12.75">
      <c r="A88" s="15"/>
      <c r="B88" s="15"/>
      <c r="C88" s="15"/>
      <c r="D88" s="15" t="s">
        <v>22</v>
      </c>
      <c r="E88" s="16" t="s">
        <v>216</v>
      </c>
      <c r="F88" s="17" t="s">
        <v>217</v>
      </c>
      <c r="G88" s="18" t="s">
        <v>218</v>
      </c>
      <c r="H88" s="19">
        <v>0.0363</v>
      </c>
      <c r="I88" s="20">
        <v>26000</v>
      </c>
      <c r="J88" s="21">
        <f>I88*3</f>
        <v>78000</v>
      </c>
      <c r="K88" s="21">
        <f>I88*4</f>
        <v>104000</v>
      </c>
      <c r="L88" s="22">
        <f>H88*I88</f>
        <v>943.8</v>
      </c>
      <c r="M88" s="22">
        <f>H88*J88</f>
        <v>2831.4</v>
      </c>
      <c r="N88" s="22">
        <f>H88*K88</f>
        <v>3775.2</v>
      </c>
      <c r="O88" s="23"/>
      <c r="P88" s="23"/>
      <c r="Q88" s="23"/>
    </row>
    <row r="89" spans="1:17" s="24" customFormat="1" ht="12.75">
      <c r="A89" s="15"/>
      <c r="B89" s="15"/>
      <c r="C89" s="15"/>
      <c r="D89" s="15" t="s">
        <v>22</v>
      </c>
      <c r="E89" s="16" t="s">
        <v>219</v>
      </c>
      <c r="F89" s="17" t="s">
        <v>220</v>
      </c>
      <c r="G89" s="18" t="s">
        <v>221</v>
      </c>
      <c r="H89" s="19">
        <v>1.1</v>
      </c>
      <c r="I89" s="20">
        <v>10</v>
      </c>
      <c r="J89" s="21">
        <f>I89*3</f>
        <v>30</v>
      </c>
      <c r="K89" s="21">
        <f>I89*4</f>
        <v>40</v>
      </c>
      <c r="L89" s="22">
        <f>H89*I89</f>
        <v>11</v>
      </c>
      <c r="M89" s="22">
        <f>H89*J89</f>
        <v>33</v>
      </c>
      <c r="N89" s="22">
        <f>H89*K89</f>
        <v>44</v>
      </c>
      <c r="O89" s="23"/>
      <c r="P89" s="23"/>
      <c r="Q89" s="23"/>
    </row>
    <row r="90" spans="1:17" s="24" customFormat="1" ht="12.75">
      <c r="A90" s="15"/>
      <c r="B90" s="15"/>
      <c r="C90" s="15"/>
      <c r="D90" s="15" t="s">
        <v>22</v>
      </c>
      <c r="E90" s="16" t="s">
        <v>222</v>
      </c>
      <c r="F90" s="17" t="s">
        <v>223</v>
      </c>
      <c r="G90" s="18" t="s">
        <v>224</v>
      </c>
      <c r="H90" s="19">
        <v>0.40700000000000003</v>
      </c>
      <c r="I90" s="20">
        <v>10</v>
      </c>
      <c r="J90" s="21">
        <f>I90*3</f>
        <v>30</v>
      </c>
      <c r="K90" s="21">
        <f>I90*4</f>
        <v>40</v>
      </c>
      <c r="L90" s="22">
        <f>H90*I90</f>
        <v>4.07</v>
      </c>
      <c r="M90" s="22">
        <f>H90*J90</f>
        <v>12.21</v>
      </c>
      <c r="N90" s="22">
        <f>H90*K90</f>
        <v>16.28</v>
      </c>
      <c r="O90" s="23"/>
      <c r="P90" s="23"/>
      <c r="Q90" s="23"/>
    </row>
    <row r="91" spans="1:17" s="24" customFormat="1" ht="12.75">
      <c r="A91" s="34"/>
      <c r="B91" s="34"/>
      <c r="C91" s="34"/>
      <c r="D91" s="15" t="s">
        <v>22</v>
      </c>
      <c r="E91" s="16" t="s">
        <v>225</v>
      </c>
      <c r="F91" s="17" t="s">
        <v>226</v>
      </c>
      <c r="G91" s="18" t="s">
        <v>227</v>
      </c>
      <c r="H91" s="19">
        <v>0.66</v>
      </c>
      <c r="I91" s="20">
        <v>1900</v>
      </c>
      <c r="J91" s="21">
        <f>I91*3</f>
        <v>5700</v>
      </c>
      <c r="K91" s="21">
        <f>I91*4</f>
        <v>7600</v>
      </c>
      <c r="L91" s="22">
        <f>H91*I91</f>
        <v>1254</v>
      </c>
      <c r="M91" s="22">
        <f>H91*J91</f>
        <v>3762</v>
      </c>
      <c r="N91" s="22">
        <f>H91*K91</f>
        <v>5016</v>
      </c>
      <c r="O91" s="23"/>
      <c r="P91" s="23"/>
      <c r="Q91" s="23"/>
    </row>
    <row r="92" spans="1:17" s="24" customFormat="1" ht="12.75">
      <c r="A92" s="15"/>
      <c r="B92" s="15"/>
      <c r="C92" s="15"/>
      <c r="D92" s="15" t="s">
        <v>22</v>
      </c>
      <c r="E92" s="16" t="s">
        <v>228</v>
      </c>
      <c r="F92" s="17" t="s">
        <v>229</v>
      </c>
      <c r="G92" s="18" t="s">
        <v>230</v>
      </c>
      <c r="H92" s="19">
        <v>0.66</v>
      </c>
      <c r="I92" s="20">
        <v>60</v>
      </c>
      <c r="J92" s="21">
        <f>I92*3</f>
        <v>180</v>
      </c>
      <c r="K92" s="21">
        <f>I92*4</f>
        <v>240</v>
      </c>
      <c r="L92" s="22">
        <f>H92*I92</f>
        <v>39.6</v>
      </c>
      <c r="M92" s="22">
        <f>H92*J92</f>
        <v>118.80000000000001</v>
      </c>
      <c r="N92" s="22">
        <f>H92*K92</f>
        <v>158.4</v>
      </c>
      <c r="O92" s="23"/>
      <c r="P92" s="23"/>
      <c r="Q92" s="23"/>
    </row>
    <row r="93" spans="1:17" s="24" customFormat="1" ht="12.75">
      <c r="A93" s="15"/>
      <c r="B93" s="15"/>
      <c r="C93" s="15"/>
      <c r="D93" s="15" t="s">
        <v>22</v>
      </c>
      <c r="E93" s="16" t="s">
        <v>231</v>
      </c>
      <c r="F93" s="17" t="s">
        <v>232</v>
      </c>
      <c r="G93" s="18" t="s">
        <v>233</v>
      </c>
      <c r="H93" s="19">
        <v>0.66</v>
      </c>
      <c r="I93" s="20">
        <v>80</v>
      </c>
      <c r="J93" s="21">
        <f>I93*3</f>
        <v>240</v>
      </c>
      <c r="K93" s="21">
        <f>I93*4</f>
        <v>320</v>
      </c>
      <c r="L93" s="22">
        <f>H93*I93</f>
        <v>52.800000000000004</v>
      </c>
      <c r="M93" s="22">
        <f>H93*J93</f>
        <v>158.4</v>
      </c>
      <c r="N93" s="22">
        <f>H93*K93</f>
        <v>211.20000000000002</v>
      </c>
      <c r="O93" s="23"/>
      <c r="P93" s="23"/>
      <c r="Q93" s="23"/>
    </row>
    <row r="94" spans="1:17" s="24" customFormat="1" ht="12.75">
      <c r="A94" s="15"/>
      <c r="B94" s="15"/>
      <c r="C94" s="15"/>
      <c r="D94" s="15" t="s">
        <v>22</v>
      </c>
      <c r="E94" s="16" t="s">
        <v>234</v>
      </c>
      <c r="F94" s="17" t="s">
        <v>235</v>
      </c>
      <c r="G94" s="18" t="s">
        <v>236</v>
      </c>
      <c r="H94" s="19">
        <v>2.255</v>
      </c>
      <c r="I94" s="20">
        <v>20</v>
      </c>
      <c r="J94" s="21">
        <f>I94*3</f>
        <v>60</v>
      </c>
      <c r="K94" s="21">
        <f>I94*4</f>
        <v>80</v>
      </c>
      <c r="L94" s="22">
        <f>H94*I94</f>
        <v>45.099999999999994</v>
      </c>
      <c r="M94" s="22">
        <f>H94*J94</f>
        <v>135.29999999999998</v>
      </c>
      <c r="N94" s="22">
        <f>H94*K94</f>
        <v>180.39999999999998</v>
      </c>
      <c r="O94" s="23"/>
      <c r="P94" s="23"/>
      <c r="Q94" s="23"/>
    </row>
    <row r="95" spans="1:17" s="24" customFormat="1" ht="12.75">
      <c r="A95" s="15"/>
      <c r="B95" s="15"/>
      <c r="C95" s="15"/>
      <c r="D95" s="15" t="s">
        <v>22</v>
      </c>
      <c r="E95" s="16" t="s">
        <v>237</v>
      </c>
      <c r="F95" s="17" t="s">
        <v>238</v>
      </c>
      <c r="G95" s="18" t="s">
        <v>239</v>
      </c>
      <c r="H95" s="19">
        <v>0.726</v>
      </c>
      <c r="I95" s="20">
        <v>30</v>
      </c>
      <c r="J95" s="21">
        <f>I95*3</f>
        <v>90</v>
      </c>
      <c r="K95" s="21">
        <f>I95*4</f>
        <v>120</v>
      </c>
      <c r="L95" s="22">
        <f>H95*I95</f>
        <v>21.78</v>
      </c>
      <c r="M95" s="22">
        <f>H95*J95</f>
        <v>65.34</v>
      </c>
      <c r="N95" s="22">
        <f>H95*K95</f>
        <v>87.12</v>
      </c>
      <c r="O95" s="23"/>
      <c r="P95" s="23"/>
      <c r="Q95" s="23"/>
    </row>
    <row r="96" spans="1:17" s="24" customFormat="1" ht="12.75">
      <c r="A96" s="15"/>
      <c r="B96" s="15"/>
      <c r="C96" s="15"/>
      <c r="D96" s="15" t="s">
        <v>22</v>
      </c>
      <c r="E96" s="16" t="s">
        <v>240</v>
      </c>
      <c r="F96" s="17" t="s">
        <v>241</v>
      </c>
      <c r="G96" s="18" t="s">
        <v>242</v>
      </c>
      <c r="H96" s="19">
        <v>0.44</v>
      </c>
      <c r="I96" s="20">
        <v>230</v>
      </c>
      <c r="J96" s="21">
        <f>I96*3</f>
        <v>690</v>
      </c>
      <c r="K96" s="21">
        <f>I96*4</f>
        <v>920</v>
      </c>
      <c r="L96" s="22">
        <f>H96*I96</f>
        <v>101.2</v>
      </c>
      <c r="M96" s="22">
        <f>H96*J96</f>
        <v>303.6</v>
      </c>
      <c r="N96" s="22">
        <f>H96*K96</f>
        <v>404.8</v>
      </c>
      <c r="O96" s="23"/>
      <c r="P96" s="23"/>
      <c r="Q96" s="23"/>
    </row>
    <row r="97" spans="1:17" s="24" customFormat="1" ht="12.75">
      <c r="A97" s="15"/>
      <c r="B97" s="15"/>
      <c r="C97" s="15"/>
      <c r="D97" s="15" t="s">
        <v>22</v>
      </c>
      <c r="E97" s="16" t="s">
        <v>243</v>
      </c>
      <c r="F97" s="17" t="s">
        <v>244</v>
      </c>
      <c r="G97" s="18" t="s">
        <v>245</v>
      </c>
      <c r="H97" s="19">
        <v>0.066</v>
      </c>
      <c r="I97" s="20">
        <v>660</v>
      </c>
      <c r="J97" s="21">
        <f>I97*3</f>
        <v>1980</v>
      </c>
      <c r="K97" s="21">
        <f>I97*4</f>
        <v>2640</v>
      </c>
      <c r="L97" s="22">
        <f>H97*I97</f>
        <v>43.56</v>
      </c>
      <c r="M97" s="22">
        <f>H97*J97</f>
        <v>130.68</v>
      </c>
      <c r="N97" s="22">
        <f>H97*K97</f>
        <v>174.24</v>
      </c>
      <c r="O97" s="23"/>
      <c r="P97" s="23"/>
      <c r="Q97" s="23"/>
    </row>
    <row r="98" spans="1:17" s="24" customFormat="1" ht="12.75">
      <c r="A98" s="15"/>
      <c r="B98" s="15"/>
      <c r="C98" s="15"/>
      <c r="D98" s="15" t="s">
        <v>22</v>
      </c>
      <c r="E98" s="16" t="s">
        <v>246</v>
      </c>
      <c r="F98" s="17" t="s">
        <v>247</v>
      </c>
      <c r="G98" s="18" t="s">
        <v>248</v>
      </c>
      <c r="H98" s="19">
        <v>0.33</v>
      </c>
      <c r="I98" s="20">
        <v>200</v>
      </c>
      <c r="J98" s="21">
        <f>I98*3</f>
        <v>600</v>
      </c>
      <c r="K98" s="21">
        <f>I98*4</f>
        <v>800</v>
      </c>
      <c r="L98" s="22">
        <f>H98*I98</f>
        <v>66</v>
      </c>
      <c r="M98" s="22">
        <f>H98*J98</f>
        <v>198</v>
      </c>
      <c r="N98" s="22">
        <f>H98*K98</f>
        <v>264</v>
      </c>
      <c r="O98" s="23"/>
      <c r="P98" s="23"/>
      <c r="Q98" s="23"/>
    </row>
    <row r="99" spans="1:17" s="24" customFormat="1" ht="12.75">
      <c r="A99" s="15"/>
      <c r="B99" s="15"/>
      <c r="C99" s="15"/>
      <c r="D99" s="15" t="s">
        <v>22</v>
      </c>
      <c r="E99" s="16" t="s">
        <v>249</v>
      </c>
      <c r="F99" s="17" t="s">
        <v>250</v>
      </c>
      <c r="G99" s="18" t="s">
        <v>251</v>
      </c>
      <c r="H99" s="19">
        <v>1.188</v>
      </c>
      <c r="I99" s="20">
        <v>300</v>
      </c>
      <c r="J99" s="21">
        <f>I99*3</f>
        <v>900</v>
      </c>
      <c r="K99" s="21">
        <f>I99*4</f>
        <v>1200</v>
      </c>
      <c r="L99" s="22">
        <f>H99*I99</f>
        <v>356.4</v>
      </c>
      <c r="M99" s="22">
        <f>H99*J99</f>
        <v>1069.2</v>
      </c>
      <c r="N99" s="22">
        <f>H99*K99</f>
        <v>1425.6</v>
      </c>
      <c r="O99" s="23"/>
      <c r="P99" s="23"/>
      <c r="Q99" s="23"/>
    </row>
    <row r="100" spans="1:17" ht="12.75">
      <c r="A100" s="25"/>
      <c r="B100" s="25"/>
      <c r="C100" s="25"/>
      <c r="D100" s="25"/>
      <c r="E100" s="25"/>
      <c r="F100" s="26"/>
      <c r="G100" s="26"/>
      <c r="H100" s="27"/>
      <c r="I100" s="27"/>
      <c r="J100" s="28"/>
      <c r="K100" s="28"/>
      <c r="L100" s="29">
        <f>SUM(L44:L99)</f>
        <v>22848.155</v>
      </c>
      <c r="M100" s="29">
        <f>SUM(M44:M99)</f>
        <v>68544.46500000001</v>
      </c>
      <c r="N100" s="29">
        <f>SUM(N44:N99)</f>
        <v>91392.62</v>
      </c>
      <c r="O100" s="30"/>
      <c r="P100" s="30"/>
      <c r="Q100" s="30"/>
    </row>
    <row r="103" spans="1:14" s="37" customFormat="1" ht="12.75">
      <c r="A103" s="36"/>
      <c r="B103" s="36"/>
      <c r="C103" s="36"/>
      <c r="D103" s="36"/>
      <c r="E103" s="36"/>
      <c r="J103" s="36"/>
      <c r="K103" s="38" t="s">
        <v>252</v>
      </c>
      <c r="L103" s="39">
        <f>L17+L31+L38+L100</f>
        <v>151464.115</v>
      </c>
      <c r="M103" s="39">
        <f>M17+M31+M38+M100</f>
        <v>454392.34500000003</v>
      </c>
      <c r="N103" s="39">
        <f>N17+N31+N38+N100</f>
        <v>605856.46</v>
      </c>
    </row>
  </sheetData>
  <sheetProtection selectLockedCells="1" selectUnlockedCells="1"/>
  <mergeCells count="81">
    <mergeCell ref="A1:Q2"/>
    <mergeCell ref="A4:C4"/>
    <mergeCell ref="G4:L4"/>
    <mergeCell ref="O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20:C20"/>
    <mergeCell ref="G20:L20"/>
    <mergeCell ref="O20:Q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A34:C34"/>
    <mergeCell ref="G34:L34"/>
    <mergeCell ref="O34:Q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41:C41"/>
    <mergeCell ref="G41:L41"/>
    <mergeCell ref="O41:Q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</mergeCells>
  <printOptions gridLines="1" headings="1"/>
  <pageMargins left="0.31527777777777777" right="0.31527777777777777" top="0.5527777777777778" bottom="0.5527777777777778" header="0.31527777777777777" footer="0.31527777777777777"/>
  <pageSetup firstPageNumber="1" useFirstPageNumber="1" horizontalDpi="300" verticalDpi="300" orientation="landscape" paperSize="8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2012-10-31T08:17:21Z</cp:lastPrinted>
  <dcterms:created xsi:type="dcterms:W3CDTF">2009-04-16T10:32:48Z</dcterms:created>
  <dcterms:modified xsi:type="dcterms:W3CDTF">2012-12-06T09:35:19Z</dcterms:modified>
  <cp:category/>
  <cp:version/>
  <cp:contentType/>
  <cp:contentStatus/>
  <cp:revision>241</cp:revision>
</cp:coreProperties>
</file>