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<sst xmlns="http://schemas.openxmlformats.org/spreadsheetml/2006/main" count="645" uniqueCount="99">
  <si>
    <t>Q.tà OSP</t>
  </si>
  <si>
    <t>Q.tà TER</t>
  </si>
  <si>
    <t>Repertorio</t>
  </si>
  <si>
    <t>Q.tà</t>
  </si>
  <si>
    <t>U.M.</t>
  </si>
  <si>
    <t>Conf.to</t>
  </si>
  <si>
    <t>Campion.</t>
  </si>
  <si>
    <t>Prezzo unitario a base d'asta</t>
  </si>
  <si>
    <t>Prezzo complessivo a base d'asta (12 MESI)</t>
  </si>
  <si>
    <t>Prezzo complessivo a base d'asta (36 MESI)</t>
  </si>
  <si>
    <t>Prezzo unitario offerto</t>
  </si>
  <si>
    <t>Aliquota IVA</t>
  </si>
  <si>
    <t>CUTE LESA</t>
  </si>
  <si>
    <t>Descrizione prodotto</t>
  </si>
  <si>
    <t>N</t>
  </si>
  <si>
    <t xml:space="preserve">flac. 200-250 ml </t>
  </si>
  <si>
    <t>perossido di idrogeno stabilizzato 3% 10 vol</t>
  </si>
  <si>
    <t>X</t>
  </si>
  <si>
    <t>TOTALE LOTTO</t>
  </si>
  <si>
    <t>max 1000 ml</t>
  </si>
  <si>
    <t>clorossidante elettrolitico 5% (cloro attivo 0,050% p/v)</t>
  </si>
  <si>
    <t>250 ml</t>
  </si>
  <si>
    <t>PVP - iodio min. 7,5% (iodio libero 10%) soluzione acquosa</t>
  </si>
  <si>
    <t>max. 1000 ml</t>
  </si>
  <si>
    <t>clorexidina gluconato 1,5% + cetrimide 15% soluzione pronta</t>
  </si>
  <si>
    <t>CUTE INTEGRA</t>
  </si>
  <si>
    <t>buste monodose</t>
  </si>
  <si>
    <t>toluen -p-sulfonamide polvere solubile g 2-2,5</t>
  </si>
  <si>
    <t>Cl+toluen -p-sulfonamide polvere solubile g 5</t>
  </si>
  <si>
    <t xml:space="preserve">clorexidina in soluzione idroalcolica, etanolo al 70% p/p o isopropanolo al 60% </t>
  </si>
  <si>
    <t xml:space="preserve">max. 500 ml </t>
  </si>
  <si>
    <t>iodopovidone (10% di iodio libero) g 7,5 soluzione pronta</t>
  </si>
  <si>
    <t>clorossidante elettrolitico 10 (cloro attivo 1,1% p/v)</t>
  </si>
  <si>
    <t>LAVAGGIO E ANTISEPSI</t>
  </si>
  <si>
    <t>clorexidina gluconato 4% soluzione acquosa detergente</t>
  </si>
  <si>
    <t>max. 5000 ml</t>
  </si>
  <si>
    <t>iodopovidone (10% di iodio libero) g 7,5 soluzione acquosa detergente</t>
  </si>
  <si>
    <t>irgasan DP 300 - triclosan 0.5 - 1% soluzione acquosa detergente</t>
  </si>
  <si>
    <t>max 100 ml</t>
  </si>
  <si>
    <t>antisettico idroalcolico per disinfezione delle mani senza acqua</t>
  </si>
  <si>
    <t>DISINFETTANTI DISPOSITIVI MEDICI</t>
  </si>
  <si>
    <t>clorexidina gluconato 0,5% in alcool etilico al 70% o isopropilico al 60% p/p con antiossidante pronto uso</t>
  </si>
  <si>
    <t>clorexidina gluconato 0,5% in soluzione acquosa con antiossidante pronto uso</t>
  </si>
  <si>
    <t>flac. 1000 ml con tappo dosatore</t>
  </si>
  <si>
    <t>O-fenil-fenolo, o-benzil-p-clorofenolo, p-ter-amilfenolo in emulsione detergente</t>
  </si>
  <si>
    <t>ortoftalaldeide allo 0,55% soluzione acquosa</t>
  </si>
  <si>
    <t>compresse</t>
  </si>
  <si>
    <t>dicloroisocianurato sodio 2 g</t>
  </si>
  <si>
    <t>dicloroisocianurato sodio 5 g</t>
  </si>
  <si>
    <t>flac. 5000 ml</t>
  </si>
  <si>
    <t>clorossidante elettrolitico conc. (cloro attivo 1,1% p/v)</t>
  </si>
  <si>
    <t>flac. 1000 ml</t>
  </si>
  <si>
    <t>disinfettante in soluzione idroalcolica, etanolo al 70% p/p o isopropanolo al 60%, con antiossidante</t>
  </si>
  <si>
    <t>disinfettante in soluzione acquosa, con antiossidante</t>
  </si>
  <si>
    <t>clorossidante elettrolitico conc. con tensioattivi detergenti</t>
  </si>
  <si>
    <t>soluzione idroalcolica con alcool etilico al 70%, denaturanti</t>
  </si>
  <si>
    <t xml:space="preserve">disinfettante in panno per apparecchiature dialitiche </t>
  </si>
  <si>
    <t>polvere 100 o 200 g</t>
  </si>
  <si>
    <t>sodio perborato e TAED</t>
  </si>
  <si>
    <t>PRODOTTI VARI</t>
  </si>
  <si>
    <t>detergente enzimatico polvere</t>
  </si>
  <si>
    <t>detergente enzimatico liquido pronto all'uso</t>
  </si>
  <si>
    <t>flac. 500 ml</t>
  </si>
  <si>
    <t>detergente liquido a pH acido pH 3,5</t>
  </si>
  <si>
    <t>Conf. Singola</t>
  </si>
  <si>
    <t xml:space="preserve">sistema spugna-spazzola e dispositivo nettaunghie sterile </t>
  </si>
  <si>
    <t xml:space="preserve">sistema spugna-spazzola e dispositivo nettaunghie sterile preimbevuto di soluzione saponosa di iodopovidone min 7,5% </t>
  </si>
  <si>
    <t>TOTALE GARA DISPOSITIVI MEDICI STERILI E NON STERILI (GUANTI CHIRURGICI/TELI E INDUMENTI DI PROTEZIONE)</t>
  </si>
  <si>
    <t>Prezzo complessivo offerto per 36 mesi</t>
  </si>
  <si>
    <t>Conf.to DITTA</t>
  </si>
  <si>
    <t>CND/AIC</t>
  </si>
  <si>
    <t>nome commerciale/Cod. Ditta</t>
  </si>
  <si>
    <t>ALLEGATO A) COTTIMO FIDUCIARIO GARA DISPOSITIVI ANTISETTICI E DISINFETTANTI CND LETTERA  D)</t>
  </si>
  <si>
    <t>LOTTO 1  ( CIG   4472644E93)</t>
  </si>
  <si>
    <t>LOTTO 2 ( CIG 447267040B)</t>
  </si>
  <si>
    <t>LOTTO 3 ( CIG 4472698B24)</t>
  </si>
  <si>
    <t>LOTTO 4 (CIG 447271050D)</t>
  </si>
  <si>
    <t>LOTTO 5 (CIG 44727283E8)</t>
  </si>
  <si>
    <t>LOTTO 6 ( CIG 447274304A)</t>
  </si>
  <si>
    <t>LOTTO 7 (CIG 4472767417)</t>
  </si>
  <si>
    <t>LOTTO 8 (CIG 447278314C)</t>
  </si>
  <si>
    <t>LOTTO 9 (CIG 44728031CD)</t>
  </si>
  <si>
    <t>LOTTO 10 ( CIG 44728210A8)</t>
  </si>
  <si>
    <t>LOTTO 11 ( CIG 447280056)</t>
  </si>
  <si>
    <t>LOTTO 12 (CIG 4472870915)</t>
  </si>
  <si>
    <t>LOTTO 13 ( CIG 4472879085)</t>
  </si>
  <si>
    <t>LOTTO 14 ( CIG 44731933A3)</t>
  </si>
  <si>
    <t>LOTTO 15 (CIG 447323564B)</t>
  </si>
  <si>
    <t>LOTTO 16 ( CIG 4473244DB6)</t>
  </si>
  <si>
    <t>LOTTO 17 (CIG 4473257872)</t>
  </si>
  <si>
    <t>LOTTO 18 (CIG 447326925B)</t>
  </si>
  <si>
    <t>LOTTO 19 (CIG 4473279A99)</t>
  </si>
  <si>
    <t>LOTTO 20 ( CIG 4473291482)</t>
  </si>
  <si>
    <t>LOTTO 21 (CIG 4473305011)</t>
  </si>
  <si>
    <t>LOTTO 22 (CIG 447351093A)</t>
  </si>
  <si>
    <t>LOTTO 23 (CIG 44735190AA)</t>
  </si>
  <si>
    <t>LOTTO 24  ( CIG 4473532B61)</t>
  </si>
  <si>
    <t>LOTTO 25 (CIG 4473549969)</t>
  </si>
  <si>
    <t>CIG  NUMERO GARA 4420075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</si>
</sst>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00;[Red]\-[$€-410]\ #,##0.0000"/>
    <numFmt numFmtId="165" formatCode="[$€-410]\ #,##0.00;[Red]\-[$€-410]\ #,##0.00"/>
    <numFmt numFmtId="166" formatCode="#,##0.00\ ;\-#,##0.00\ ;&quot; -&quot;#\ ;@\ "/>
    <numFmt numFmtId="167" formatCode="#,##0\ ;\-#,##0\ ;&quot; -&quot;#\ ;@\ "/>
  </numFmts>
  <fonts count="2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164" fontId="2" fillId="0" borderId="10" xfId="0" applyNumberFormat="1" applyFont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7" fillId="0" borderId="15" xfId="0" applyNumberFormat="1" applyFont="1" applyBorder="1" applyAlignment="1">
      <alignment wrapText="1"/>
    </xf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justify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165" fontId="6" fillId="24" borderId="10" xfId="0" applyNumberFormat="1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/>
    </xf>
    <xf numFmtId="164" fontId="2" fillId="0" borderId="20" xfId="0" applyNumberFormat="1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6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0" fillId="0" borderId="20" xfId="0" applyNumberFormat="1" applyBorder="1" applyAlignment="1">
      <alignment/>
    </xf>
    <xf numFmtId="0" fontId="2" fillId="0" borderId="20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164" fontId="8" fillId="0" borderId="20" xfId="0" applyNumberFormat="1" applyFont="1" applyBorder="1" applyAlignment="1">
      <alignment/>
    </xf>
    <xf numFmtId="165" fontId="8" fillId="0" borderId="20" xfId="0" applyNumberFormat="1" applyFont="1" applyBorder="1" applyAlignment="1">
      <alignment/>
    </xf>
    <xf numFmtId="0" fontId="0" fillId="0" borderId="20" xfId="0" applyFill="1" applyBorder="1" applyAlignment="1">
      <alignment/>
    </xf>
    <xf numFmtId="3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0" xfId="0" applyNumberFormat="1" applyFont="1" applyBorder="1" applyAlignment="1">
      <alignment/>
    </xf>
    <xf numFmtId="165" fontId="7" fillId="0" borderId="20" xfId="0" applyNumberFormat="1" applyFont="1" applyBorder="1" applyAlignment="1">
      <alignment wrapText="1"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0" fillId="0" borderId="20" xfId="46" applyFont="1" applyFill="1" applyBorder="1" applyAlignment="1">
      <alignment vertical="center" wrapText="1"/>
      <protection/>
    </xf>
    <xf numFmtId="0" fontId="2" fillId="0" borderId="20" xfId="46" applyFont="1" applyFill="1" applyBorder="1" applyAlignment="1">
      <alignment horizontal="right" vertical="center"/>
      <protection/>
    </xf>
    <xf numFmtId="167" fontId="0" fillId="0" borderId="20" xfId="43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2" fillId="0" borderId="2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right" vertical="center"/>
    </xf>
    <xf numFmtId="164" fontId="0" fillId="0" borderId="20" xfId="0" applyNumberFormat="1" applyFont="1" applyBorder="1" applyAlignment="1">
      <alignment horizontal="right" vertical="center"/>
    </xf>
    <xf numFmtId="165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165" fontId="0" fillId="0" borderId="20" xfId="0" applyNumberFormat="1" applyBorder="1" applyAlignment="1">
      <alignment/>
    </xf>
    <xf numFmtId="165" fontId="0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justify"/>
    </xf>
    <xf numFmtId="0" fontId="8" fillId="0" borderId="20" xfId="0" applyFont="1" applyBorder="1" applyAlignment="1">
      <alignment horizontal="justify" vertical="justify"/>
    </xf>
    <xf numFmtId="0" fontId="3" fillId="24" borderId="21" xfId="46" applyFont="1" applyFill="1" applyBorder="1" applyAlignment="1">
      <alignment horizontal="center" vertical="center" wrapText="1"/>
      <protection/>
    </xf>
    <xf numFmtId="0" fontId="3" fillId="24" borderId="15" xfId="46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9"/>
  <sheetViews>
    <sheetView tabSelected="1" view="pageBreakPreview" zoomScale="80" zoomScaleNormal="75" zoomScaleSheetLayoutView="80" zoomScalePageLayoutView="0" workbookViewId="0" topLeftCell="A175">
      <selection activeCell="K179" sqref="K179"/>
    </sheetView>
  </sheetViews>
  <sheetFormatPr defaultColWidth="11.57421875" defaultRowHeight="12.75"/>
  <cols>
    <col min="1" max="1" width="15.28125" style="0" customWidth="1"/>
    <col min="2" max="2" width="15.421875" style="0" customWidth="1"/>
    <col min="3" max="3" width="13.8515625" style="0" customWidth="1"/>
    <col min="5" max="5" width="10.8515625" style="0" customWidth="1"/>
    <col min="6" max="6" width="11.57421875" style="1" customWidth="1"/>
    <col min="7" max="7" width="20.00390625" style="0" customWidth="1"/>
    <col min="8" max="8" width="41.57421875" style="0" customWidth="1"/>
    <col min="9" max="9" width="0" style="1" hidden="1" customWidth="1"/>
    <col min="10" max="10" width="16.7109375" style="2" customWidth="1"/>
    <col min="11" max="11" width="16.7109375" style="0" customWidth="1"/>
    <col min="12" max="12" width="17.421875" style="3" customWidth="1"/>
    <col min="13" max="13" width="14.57421875" style="0" customWidth="1"/>
    <col min="14" max="14" width="14.7109375" style="0" customWidth="1"/>
    <col min="15" max="15" width="9.140625" style="0" customWidth="1"/>
    <col min="16" max="16" width="9.00390625" style="0" customWidth="1"/>
    <col min="17" max="18" width="11.57421875" style="1" customWidth="1"/>
  </cols>
  <sheetData>
    <row r="2" spans="1:15" ht="19.5" customHeight="1">
      <c r="A2" s="95" t="s">
        <v>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9.5" customHeight="1">
      <c r="A3" s="95" t="s">
        <v>98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8" ht="37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Q4" s="4" t="s">
        <v>0</v>
      </c>
      <c r="R4" s="4" t="s">
        <v>1</v>
      </c>
    </row>
    <row r="5" spans="1:22" s="7" customFormat="1" ht="66.75" customHeight="1">
      <c r="A5" s="93" t="s">
        <v>71</v>
      </c>
      <c r="B5" s="53" t="s">
        <v>69</v>
      </c>
      <c r="C5" s="53" t="s">
        <v>70</v>
      </c>
      <c r="D5" s="53" t="s">
        <v>2</v>
      </c>
      <c r="E5" s="53" t="s">
        <v>3</v>
      </c>
      <c r="F5" s="53" t="s">
        <v>4</v>
      </c>
      <c r="G5" s="53" t="s">
        <v>5</v>
      </c>
      <c r="H5" s="90" t="s">
        <v>73</v>
      </c>
      <c r="I5" s="53" t="s">
        <v>6</v>
      </c>
      <c r="J5" s="55" t="s">
        <v>7</v>
      </c>
      <c r="K5" s="54" t="s">
        <v>8</v>
      </c>
      <c r="L5" s="54" t="s">
        <v>9</v>
      </c>
      <c r="M5" s="54" t="s">
        <v>10</v>
      </c>
      <c r="N5" s="54" t="s">
        <v>68</v>
      </c>
      <c r="O5" s="54" t="s">
        <v>11</v>
      </c>
      <c r="Q5" s="8"/>
      <c r="R5" s="9"/>
      <c r="U5" s="10"/>
      <c r="V5" s="11"/>
    </row>
    <row r="6" spans="1:22" ht="18">
      <c r="A6" s="56"/>
      <c r="B6" s="56"/>
      <c r="C6" s="57"/>
      <c r="D6" s="56"/>
      <c r="E6" s="57"/>
      <c r="F6" s="58"/>
      <c r="G6" s="56"/>
      <c r="H6" s="59" t="s">
        <v>12</v>
      </c>
      <c r="I6" s="56"/>
      <c r="J6" s="60"/>
      <c r="K6" s="56"/>
      <c r="L6" s="54"/>
      <c r="M6" s="56"/>
      <c r="N6" s="56"/>
      <c r="O6" s="56"/>
      <c r="Q6" s="16"/>
      <c r="R6" s="17"/>
      <c r="U6" s="10"/>
      <c r="V6" s="11"/>
    </row>
    <row r="7" spans="1:22" ht="15.75">
      <c r="A7" s="56"/>
      <c r="B7" s="56"/>
      <c r="C7" s="61"/>
      <c r="D7" s="56"/>
      <c r="E7" s="62"/>
      <c r="F7" s="58"/>
      <c r="G7" s="56"/>
      <c r="H7" s="54" t="s">
        <v>13</v>
      </c>
      <c r="I7" s="58"/>
      <c r="J7" s="60"/>
      <c r="K7" s="56"/>
      <c r="L7" s="54"/>
      <c r="M7" s="56"/>
      <c r="N7" s="56"/>
      <c r="O7" s="56"/>
      <c r="Q7" s="17"/>
      <c r="R7" s="17"/>
      <c r="U7" s="10"/>
      <c r="V7" s="11"/>
    </row>
    <row r="8" spans="1:22" ht="30.75">
      <c r="A8" s="63"/>
      <c r="B8" s="63"/>
      <c r="C8" s="63"/>
      <c r="D8" s="63"/>
      <c r="E8" s="63">
        <f>Q8+R8</f>
        <v>2400</v>
      </c>
      <c r="F8" s="64" t="s">
        <v>14</v>
      </c>
      <c r="G8" s="63" t="s">
        <v>15</v>
      </c>
      <c r="H8" s="65" t="s">
        <v>16</v>
      </c>
      <c r="I8" s="63" t="s">
        <v>17</v>
      </c>
      <c r="J8" s="66">
        <v>0.39930000000000004</v>
      </c>
      <c r="K8" s="67">
        <f>E8*J8</f>
        <v>958.32</v>
      </c>
      <c r="L8" s="67">
        <f>K8*3</f>
        <v>2874.96</v>
      </c>
      <c r="M8" s="63"/>
      <c r="N8" s="63"/>
      <c r="O8" s="63"/>
      <c r="Q8" s="22">
        <v>1400</v>
      </c>
      <c r="R8" s="23">
        <v>1000</v>
      </c>
      <c r="U8" s="24"/>
      <c r="V8" s="11"/>
    </row>
    <row r="9" spans="1:21" ht="18">
      <c r="A9" s="68"/>
      <c r="B9" s="68"/>
      <c r="C9" s="61"/>
      <c r="D9" s="68"/>
      <c r="E9" s="69"/>
      <c r="F9" s="70"/>
      <c r="G9" s="68"/>
      <c r="H9" s="71"/>
      <c r="I9" s="58"/>
      <c r="J9" s="72" t="s">
        <v>18</v>
      </c>
      <c r="K9" s="73">
        <f>SUM(K8:K8)</f>
        <v>958.32</v>
      </c>
      <c r="L9" s="73">
        <f>SUM(L8:L8)</f>
        <v>2874.96</v>
      </c>
      <c r="M9" s="68"/>
      <c r="N9" s="68"/>
      <c r="O9" s="68"/>
      <c r="Q9" s="30"/>
      <c r="R9" s="30"/>
      <c r="U9" s="24"/>
    </row>
    <row r="10" spans="17:21" ht="18">
      <c r="Q10" s="30"/>
      <c r="R10" s="30"/>
      <c r="U10" s="24"/>
    </row>
    <row r="11" spans="17:21" ht="18">
      <c r="Q11" s="31"/>
      <c r="R11" s="31"/>
      <c r="U11" s="24"/>
    </row>
    <row r="12" spans="1:21" ht="19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Q12" s="4" t="s">
        <v>0</v>
      </c>
      <c r="R12" s="4" t="s">
        <v>1</v>
      </c>
      <c r="U12" s="24"/>
    </row>
    <row r="13" spans="1:21" ht="69.75" customHeight="1">
      <c r="A13" s="93" t="s">
        <v>71</v>
      </c>
      <c r="B13" s="53" t="s">
        <v>69</v>
      </c>
      <c r="C13" s="53" t="s">
        <v>70</v>
      </c>
      <c r="D13" s="53" t="s">
        <v>2</v>
      </c>
      <c r="E13" s="53" t="s">
        <v>3</v>
      </c>
      <c r="F13" s="53" t="s">
        <v>4</v>
      </c>
      <c r="G13" s="53" t="s">
        <v>5</v>
      </c>
      <c r="H13" s="90" t="s">
        <v>74</v>
      </c>
      <c r="I13" s="53" t="s">
        <v>6</v>
      </c>
      <c r="J13" s="55" t="s">
        <v>7</v>
      </c>
      <c r="K13" s="54" t="s">
        <v>8</v>
      </c>
      <c r="L13" s="54" t="s">
        <v>9</v>
      </c>
      <c r="M13" s="54" t="s">
        <v>10</v>
      </c>
      <c r="N13" s="54" t="s">
        <v>68</v>
      </c>
      <c r="O13" s="54" t="s">
        <v>11</v>
      </c>
      <c r="Q13" s="17"/>
      <c r="R13" s="32"/>
      <c r="U13" s="24"/>
    </row>
    <row r="14" spans="1:21" ht="18">
      <c r="A14" s="56"/>
      <c r="B14" s="56"/>
      <c r="C14" s="57"/>
      <c r="D14" s="56"/>
      <c r="E14" s="57"/>
      <c r="F14" s="58"/>
      <c r="G14" s="56"/>
      <c r="H14" s="59" t="s">
        <v>12</v>
      </c>
      <c r="I14" s="58"/>
      <c r="J14" s="60"/>
      <c r="K14" s="56"/>
      <c r="L14" s="54"/>
      <c r="M14" s="56"/>
      <c r="N14" s="56"/>
      <c r="O14" s="56"/>
      <c r="Q14" s="17"/>
      <c r="R14" s="32"/>
      <c r="U14" s="24"/>
    </row>
    <row r="15" spans="1:18" ht="18">
      <c r="A15" s="56"/>
      <c r="B15" s="56"/>
      <c r="C15" s="57"/>
      <c r="D15" s="56"/>
      <c r="E15" s="57"/>
      <c r="F15" s="58"/>
      <c r="G15" s="56"/>
      <c r="H15" s="54" t="s">
        <v>13</v>
      </c>
      <c r="I15" s="58"/>
      <c r="J15" s="60"/>
      <c r="K15" s="56"/>
      <c r="L15" s="54"/>
      <c r="M15" s="56"/>
      <c r="N15" s="56"/>
      <c r="O15" s="56"/>
      <c r="Q15" s="17"/>
      <c r="R15" s="32"/>
    </row>
    <row r="16" spans="1:18" ht="36.75" customHeight="1">
      <c r="A16" s="63"/>
      <c r="B16" s="63"/>
      <c r="C16" s="63"/>
      <c r="D16" s="63"/>
      <c r="E16" s="63">
        <f>Q16+R16</f>
        <v>6500</v>
      </c>
      <c r="F16" s="74" t="s">
        <v>14</v>
      </c>
      <c r="G16" s="63" t="s">
        <v>19</v>
      </c>
      <c r="H16" s="65" t="s">
        <v>20</v>
      </c>
      <c r="I16" s="75" t="s">
        <v>17</v>
      </c>
      <c r="J16" s="66">
        <v>2.2715</v>
      </c>
      <c r="K16" s="67">
        <f>J16*E16</f>
        <v>14764.75</v>
      </c>
      <c r="L16" s="67">
        <f>K16*3</f>
        <v>44294.25</v>
      </c>
      <c r="M16" s="56"/>
      <c r="N16" s="56"/>
      <c r="O16" s="56"/>
      <c r="Q16" s="22">
        <v>5000</v>
      </c>
      <c r="R16" s="23">
        <v>1500</v>
      </c>
    </row>
    <row r="17" spans="1:18" ht="12.75">
      <c r="A17" s="56"/>
      <c r="B17" s="56"/>
      <c r="C17" s="56"/>
      <c r="D17" s="56"/>
      <c r="E17" s="76"/>
      <c r="F17" s="70"/>
      <c r="G17" s="56"/>
      <c r="H17" s="77"/>
      <c r="I17" s="58"/>
      <c r="J17" s="72" t="s">
        <v>18</v>
      </c>
      <c r="K17" s="73">
        <f>SUM(K16:K16)</f>
        <v>14764.75</v>
      </c>
      <c r="L17" s="73">
        <f>SUM(L16:L16)</f>
        <v>44294.25</v>
      </c>
      <c r="M17" s="56"/>
      <c r="N17" s="56"/>
      <c r="O17" s="56"/>
      <c r="Q17"/>
      <c r="R17"/>
    </row>
    <row r="18" spans="17:18" ht="12.75">
      <c r="Q18" s="30"/>
      <c r="R18" s="30"/>
    </row>
    <row r="19" spans="17:18" ht="12.75">
      <c r="Q19" s="31"/>
      <c r="R19" s="31"/>
    </row>
    <row r="20" spans="1:18" ht="19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Q20" s="4" t="s">
        <v>0</v>
      </c>
      <c r="R20" s="4" t="s">
        <v>1</v>
      </c>
    </row>
    <row r="21" spans="1:18" ht="58.5" customHeight="1">
      <c r="A21" s="93" t="s">
        <v>71</v>
      </c>
      <c r="B21" s="53" t="s">
        <v>69</v>
      </c>
      <c r="C21" s="53" t="s">
        <v>70</v>
      </c>
      <c r="D21" s="53" t="s">
        <v>2</v>
      </c>
      <c r="E21" s="53" t="s">
        <v>3</v>
      </c>
      <c r="F21" s="53" t="s">
        <v>4</v>
      </c>
      <c r="G21" s="53" t="s">
        <v>5</v>
      </c>
      <c r="H21" s="90" t="s">
        <v>75</v>
      </c>
      <c r="I21" s="53" t="s">
        <v>6</v>
      </c>
      <c r="J21" s="55" t="s">
        <v>7</v>
      </c>
      <c r="K21" s="54" t="s">
        <v>8</v>
      </c>
      <c r="L21" s="54" t="s">
        <v>9</v>
      </c>
      <c r="M21" s="54" t="s">
        <v>10</v>
      </c>
      <c r="N21" s="54" t="s">
        <v>68</v>
      </c>
      <c r="O21" s="54" t="s">
        <v>11</v>
      </c>
      <c r="Q21" s="17"/>
      <c r="R21" s="32"/>
    </row>
    <row r="22" spans="1:18" ht="18">
      <c r="A22" s="56"/>
      <c r="B22" s="56"/>
      <c r="C22" s="57"/>
      <c r="D22" s="56"/>
      <c r="E22" s="56"/>
      <c r="F22" s="58"/>
      <c r="G22" s="56"/>
      <c r="H22" s="59" t="s">
        <v>12</v>
      </c>
      <c r="I22" s="58"/>
      <c r="J22" s="60"/>
      <c r="K22" s="56"/>
      <c r="L22" s="54"/>
      <c r="M22" s="56"/>
      <c r="N22" s="56"/>
      <c r="O22" s="56"/>
      <c r="Q22" s="17"/>
      <c r="R22" s="32"/>
    </row>
    <row r="23" spans="1:18" ht="12.75">
      <c r="A23" s="56"/>
      <c r="B23" s="56"/>
      <c r="C23" s="56"/>
      <c r="D23" s="56"/>
      <c r="E23" s="69"/>
      <c r="F23" s="58"/>
      <c r="G23" s="56"/>
      <c r="H23" s="54" t="s">
        <v>13</v>
      </c>
      <c r="I23" s="58"/>
      <c r="J23" s="60"/>
      <c r="K23" s="56"/>
      <c r="L23" s="54"/>
      <c r="M23" s="56"/>
      <c r="N23" s="56"/>
      <c r="O23" s="56"/>
      <c r="Q23" s="17"/>
      <c r="R23" s="32"/>
    </row>
    <row r="24" spans="1:18" ht="30">
      <c r="A24" s="63"/>
      <c r="B24" s="63"/>
      <c r="C24" s="63"/>
      <c r="D24" s="63"/>
      <c r="E24" s="63">
        <f>Q24+R24</f>
        <v>200</v>
      </c>
      <c r="F24" s="74" t="s">
        <v>14</v>
      </c>
      <c r="G24" s="63" t="s">
        <v>21</v>
      </c>
      <c r="H24" s="65" t="s">
        <v>22</v>
      </c>
      <c r="I24" s="74" t="s">
        <v>17</v>
      </c>
      <c r="J24" s="66">
        <v>3.168</v>
      </c>
      <c r="K24" s="67">
        <f>J24*E24</f>
        <v>633.6</v>
      </c>
      <c r="L24" s="67">
        <f>K24*3</f>
        <v>1900.8000000000002</v>
      </c>
      <c r="M24" s="63"/>
      <c r="N24" s="63"/>
      <c r="O24" s="63"/>
      <c r="Q24" s="17">
        <v>0</v>
      </c>
      <c r="R24" s="32">
        <v>200</v>
      </c>
    </row>
    <row r="25" spans="1:18" ht="30">
      <c r="A25" s="63"/>
      <c r="B25" s="63"/>
      <c r="C25" s="63"/>
      <c r="D25" s="63"/>
      <c r="E25" s="63">
        <f>Q25+R25</f>
        <v>650</v>
      </c>
      <c r="F25" s="74" t="s">
        <v>14</v>
      </c>
      <c r="G25" s="63" t="s">
        <v>23</v>
      </c>
      <c r="H25" s="65" t="s">
        <v>22</v>
      </c>
      <c r="I25" s="74" t="s">
        <v>17</v>
      </c>
      <c r="J25" s="66">
        <v>3.168</v>
      </c>
      <c r="K25" s="67">
        <f>J25*E25</f>
        <v>2059.2000000000003</v>
      </c>
      <c r="L25" s="67">
        <f>K25*3</f>
        <v>6177.6</v>
      </c>
      <c r="M25" s="63"/>
      <c r="N25" s="63"/>
      <c r="O25" s="63"/>
      <c r="Q25" s="23">
        <v>150</v>
      </c>
      <c r="R25" s="36">
        <v>500</v>
      </c>
    </row>
    <row r="26" spans="1:18" ht="12.75">
      <c r="A26" s="56"/>
      <c r="B26" s="56"/>
      <c r="C26" s="56"/>
      <c r="D26" s="56"/>
      <c r="E26" s="69"/>
      <c r="F26" s="70"/>
      <c r="G26" s="56"/>
      <c r="H26" s="71"/>
      <c r="I26" s="58"/>
      <c r="J26" s="72" t="s">
        <v>18</v>
      </c>
      <c r="K26" s="73">
        <f>SUM(K24:K25)</f>
        <v>2692.8</v>
      </c>
      <c r="L26" s="73">
        <f>SUM(L24:L25)</f>
        <v>8078.400000000001</v>
      </c>
      <c r="M26" s="56"/>
      <c r="N26" s="56"/>
      <c r="O26" s="56"/>
      <c r="Q26" s="30"/>
      <c r="R26" s="30"/>
    </row>
    <row r="27" spans="17:18" ht="12.75">
      <c r="Q27" s="30"/>
      <c r="R27" s="30"/>
    </row>
    <row r="28" spans="17:18" ht="12.75">
      <c r="Q28" s="31"/>
      <c r="R28" s="31"/>
    </row>
    <row r="29" spans="1:18" ht="19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Q29" s="4" t="s">
        <v>0</v>
      </c>
      <c r="R29" s="4" t="s">
        <v>1</v>
      </c>
    </row>
    <row r="30" spans="1:18" ht="61.5" customHeight="1">
      <c r="A30" s="93" t="s">
        <v>71</v>
      </c>
      <c r="B30" s="53" t="s">
        <v>69</v>
      </c>
      <c r="C30" s="53" t="s">
        <v>70</v>
      </c>
      <c r="D30" s="53" t="s">
        <v>2</v>
      </c>
      <c r="E30" s="53" t="s">
        <v>3</v>
      </c>
      <c r="F30" s="53" t="s">
        <v>4</v>
      </c>
      <c r="G30" s="53" t="s">
        <v>5</v>
      </c>
      <c r="H30" s="90" t="s">
        <v>76</v>
      </c>
      <c r="I30" s="53" t="s">
        <v>6</v>
      </c>
      <c r="J30" s="55" t="s">
        <v>7</v>
      </c>
      <c r="K30" s="54" t="s">
        <v>8</v>
      </c>
      <c r="L30" s="54" t="s">
        <v>9</v>
      </c>
      <c r="M30" s="54" t="s">
        <v>10</v>
      </c>
      <c r="N30" s="54" t="s">
        <v>68</v>
      </c>
      <c r="O30" s="54" t="s">
        <v>11</v>
      </c>
      <c r="Q30" s="17"/>
      <c r="R30" s="32"/>
    </row>
    <row r="31" spans="1:18" ht="18">
      <c r="A31" s="56"/>
      <c r="B31" s="56"/>
      <c r="C31" s="57"/>
      <c r="D31" s="56"/>
      <c r="E31" s="56"/>
      <c r="F31" s="58"/>
      <c r="G31" s="56"/>
      <c r="H31" s="59" t="s">
        <v>12</v>
      </c>
      <c r="I31" s="58"/>
      <c r="J31" s="60"/>
      <c r="K31" s="56"/>
      <c r="L31" s="54"/>
      <c r="M31" s="56"/>
      <c r="N31" s="56"/>
      <c r="O31" s="56"/>
      <c r="Q31" s="17"/>
      <c r="R31" s="32"/>
    </row>
    <row r="32" spans="1:18" ht="12.75" customHeight="1">
      <c r="A32" s="56"/>
      <c r="B32" s="56"/>
      <c r="C32" s="57"/>
      <c r="D32" s="56"/>
      <c r="E32" s="56"/>
      <c r="F32" s="58"/>
      <c r="G32" s="56"/>
      <c r="H32" s="54" t="s">
        <v>13</v>
      </c>
      <c r="I32" s="58"/>
      <c r="J32" s="60"/>
      <c r="K32" s="56"/>
      <c r="L32" s="54"/>
      <c r="M32" s="56"/>
      <c r="N32" s="56"/>
      <c r="O32" s="56"/>
      <c r="Q32" s="17"/>
      <c r="R32" s="32"/>
    </row>
    <row r="33" spans="1:18" ht="30">
      <c r="A33" s="63"/>
      <c r="B33" s="63"/>
      <c r="C33" s="63"/>
      <c r="D33" s="63"/>
      <c r="E33" s="63">
        <f>Q33+R33</f>
        <v>620</v>
      </c>
      <c r="F33" s="74" t="s">
        <v>14</v>
      </c>
      <c r="G33" s="63" t="s">
        <v>19</v>
      </c>
      <c r="H33" s="65" t="s">
        <v>24</v>
      </c>
      <c r="I33" s="74" t="s">
        <v>17</v>
      </c>
      <c r="J33" s="66">
        <v>4.4165</v>
      </c>
      <c r="K33" s="67">
        <f>J33*E33</f>
        <v>2738.23</v>
      </c>
      <c r="L33" s="67">
        <f>K33*3</f>
        <v>8214.69</v>
      </c>
      <c r="M33" s="63"/>
      <c r="N33" s="63"/>
      <c r="O33" s="63"/>
      <c r="Q33" s="23">
        <v>120</v>
      </c>
      <c r="R33" s="36">
        <v>500</v>
      </c>
    </row>
    <row r="34" spans="1:18" ht="12.75">
      <c r="A34" s="56"/>
      <c r="B34" s="56"/>
      <c r="C34" s="78"/>
      <c r="D34" s="56"/>
      <c r="E34" s="69"/>
      <c r="F34" s="70"/>
      <c r="G34" s="56"/>
      <c r="H34" s="79"/>
      <c r="I34" s="58"/>
      <c r="J34" s="72" t="s">
        <v>18</v>
      </c>
      <c r="K34" s="73">
        <f>SUM(K33)</f>
        <v>2738.23</v>
      </c>
      <c r="L34" s="73">
        <f>SUM(L33)</f>
        <v>8214.69</v>
      </c>
      <c r="M34" s="56"/>
      <c r="N34" s="56"/>
      <c r="O34" s="56"/>
      <c r="Q34" s="30"/>
      <c r="R34" s="30"/>
    </row>
    <row r="35" spans="17:18" ht="12.75">
      <c r="Q35" s="30"/>
      <c r="R35" s="30"/>
    </row>
    <row r="36" spans="17:18" ht="12.75">
      <c r="Q36" s="30"/>
      <c r="R36" s="30"/>
    </row>
    <row r="37" spans="1:18" ht="19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Q37" s="4" t="s">
        <v>0</v>
      </c>
      <c r="R37" s="4" t="s">
        <v>1</v>
      </c>
    </row>
    <row r="38" spans="1:18" ht="64.5" customHeight="1">
      <c r="A38" s="93" t="s">
        <v>71</v>
      </c>
      <c r="B38" s="53" t="s">
        <v>69</v>
      </c>
      <c r="C38" s="53" t="s">
        <v>70</v>
      </c>
      <c r="D38" s="53" t="s">
        <v>2</v>
      </c>
      <c r="E38" s="53" t="s">
        <v>3</v>
      </c>
      <c r="F38" s="53" t="s">
        <v>4</v>
      </c>
      <c r="G38" s="53" t="s">
        <v>5</v>
      </c>
      <c r="H38" s="90" t="s">
        <v>77</v>
      </c>
      <c r="I38" s="53" t="s">
        <v>6</v>
      </c>
      <c r="J38" s="55" t="s">
        <v>7</v>
      </c>
      <c r="K38" s="54" t="s">
        <v>8</v>
      </c>
      <c r="L38" s="54" t="s">
        <v>9</v>
      </c>
      <c r="M38" s="54" t="s">
        <v>10</v>
      </c>
      <c r="N38" s="54" t="s">
        <v>68</v>
      </c>
      <c r="O38" s="54" t="s">
        <v>11</v>
      </c>
      <c r="Q38" s="17"/>
      <c r="R38" s="32"/>
    </row>
    <row r="39" spans="1:18" ht="18">
      <c r="A39" s="56"/>
      <c r="B39" s="56"/>
      <c r="C39" s="57"/>
      <c r="D39" s="56"/>
      <c r="E39" s="56"/>
      <c r="F39" s="58"/>
      <c r="G39" s="56"/>
      <c r="H39" s="80" t="s">
        <v>25</v>
      </c>
      <c r="I39" s="58"/>
      <c r="J39" s="60"/>
      <c r="K39" s="56"/>
      <c r="L39" s="54"/>
      <c r="M39" s="56"/>
      <c r="N39" s="56"/>
      <c r="O39" s="56"/>
      <c r="Q39" s="17"/>
      <c r="R39" s="32"/>
    </row>
    <row r="40" spans="1:18" ht="12.75">
      <c r="A40" s="56"/>
      <c r="B40" s="56"/>
      <c r="C40" s="56"/>
      <c r="D40" s="56"/>
      <c r="E40" s="56"/>
      <c r="F40" s="58"/>
      <c r="G40" s="56"/>
      <c r="H40" s="54" t="s">
        <v>13</v>
      </c>
      <c r="I40" s="58"/>
      <c r="J40" s="60"/>
      <c r="K40" s="56"/>
      <c r="L40" s="54"/>
      <c r="M40" s="56"/>
      <c r="N40" s="56"/>
      <c r="O40" s="56"/>
      <c r="Q40" s="17"/>
      <c r="R40" s="32"/>
    </row>
    <row r="41" spans="1:18" ht="36.75" customHeight="1">
      <c r="A41" s="63"/>
      <c r="B41" s="63"/>
      <c r="C41" s="63"/>
      <c r="D41" s="63"/>
      <c r="E41" s="63">
        <f>Q41+R41</f>
        <v>1000</v>
      </c>
      <c r="F41" s="74" t="s">
        <v>14</v>
      </c>
      <c r="G41" s="63" t="s">
        <v>26</v>
      </c>
      <c r="H41" s="65" t="s">
        <v>27</v>
      </c>
      <c r="I41" s="74" t="s">
        <v>17</v>
      </c>
      <c r="J41" s="66">
        <v>0.0825</v>
      </c>
      <c r="K41" s="67">
        <f>J41*E41</f>
        <v>82.5</v>
      </c>
      <c r="L41" s="67">
        <f>K41*3</f>
        <v>247.5</v>
      </c>
      <c r="M41" s="63"/>
      <c r="N41" s="63"/>
      <c r="O41" s="63"/>
      <c r="Q41" s="17">
        <v>1000</v>
      </c>
      <c r="R41" s="32">
        <v>0</v>
      </c>
    </row>
    <row r="42" spans="1:18" ht="36" customHeight="1">
      <c r="A42" s="63"/>
      <c r="B42" s="63"/>
      <c r="C42" s="63"/>
      <c r="D42" s="63"/>
      <c r="E42" s="63">
        <f>Q42+R42</f>
        <v>700</v>
      </c>
      <c r="F42" s="74" t="s">
        <v>14</v>
      </c>
      <c r="G42" s="63" t="s">
        <v>26</v>
      </c>
      <c r="H42" s="65" t="s">
        <v>28</v>
      </c>
      <c r="I42" s="74" t="s">
        <v>17</v>
      </c>
      <c r="J42" s="66">
        <v>0.0825</v>
      </c>
      <c r="K42" s="67">
        <f>J42*E42</f>
        <v>57.75</v>
      </c>
      <c r="L42" s="67">
        <f>K42*3</f>
        <v>173.25</v>
      </c>
      <c r="M42" s="63"/>
      <c r="N42" s="63"/>
      <c r="O42" s="63"/>
      <c r="Q42" s="17">
        <v>0</v>
      </c>
      <c r="R42" s="32">
        <v>700</v>
      </c>
    </row>
    <row r="43" spans="1:18" ht="12.75">
      <c r="A43" s="56"/>
      <c r="B43" s="56"/>
      <c r="C43" s="56"/>
      <c r="D43" s="56"/>
      <c r="E43" s="69"/>
      <c r="F43" s="70"/>
      <c r="G43" s="56"/>
      <c r="H43" s="71"/>
      <c r="I43" s="58"/>
      <c r="J43" s="72" t="s">
        <v>18</v>
      </c>
      <c r="K43" s="73">
        <f>SUM(K41:K42)</f>
        <v>140.25</v>
      </c>
      <c r="L43" s="73">
        <f>SUM(L41:L42)</f>
        <v>420.75</v>
      </c>
      <c r="M43" s="56"/>
      <c r="N43" s="56"/>
      <c r="O43" s="56"/>
      <c r="Q43" s="37"/>
      <c r="R43" s="37"/>
    </row>
    <row r="44" spans="1:18" ht="12.75">
      <c r="A44" s="35"/>
      <c r="B44" s="35"/>
      <c r="C44" s="35"/>
      <c r="D44" s="35"/>
      <c r="E44" s="26"/>
      <c r="F44" s="28"/>
      <c r="G44" s="35"/>
      <c r="H44" s="35"/>
      <c r="I44" s="28"/>
      <c r="J44" s="38"/>
      <c r="K44" s="35"/>
      <c r="M44" s="35"/>
      <c r="N44" s="35"/>
      <c r="O44" s="35"/>
      <c r="Q44" s="30"/>
      <c r="R44" s="30"/>
    </row>
    <row r="45" spans="17:18" ht="12.75">
      <c r="Q45" s="30"/>
      <c r="R45" s="30"/>
    </row>
    <row r="46" spans="1:18" ht="19.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Q46" s="4" t="s">
        <v>0</v>
      </c>
      <c r="R46" s="4" t="s">
        <v>1</v>
      </c>
    </row>
    <row r="47" spans="1:18" ht="60.75" customHeight="1">
      <c r="A47" s="93" t="s">
        <v>71</v>
      </c>
      <c r="B47" s="53" t="s">
        <v>69</v>
      </c>
      <c r="C47" s="53" t="s">
        <v>70</v>
      </c>
      <c r="D47" s="53" t="s">
        <v>2</v>
      </c>
      <c r="E47" s="53" t="s">
        <v>3</v>
      </c>
      <c r="F47" s="53" t="s">
        <v>4</v>
      </c>
      <c r="G47" s="53" t="s">
        <v>5</v>
      </c>
      <c r="H47" s="90" t="s">
        <v>78</v>
      </c>
      <c r="I47" s="53" t="s">
        <v>6</v>
      </c>
      <c r="J47" s="55" t="s">
        <v>7</v>
      </c>
      <c r="K47" s="54" t="s">
        <v>8</v>
      </c>
      <c r="L47" s="54" t="s">
        <v>9</v>
      </c>
      <c r="M47" s="54" t="s">
        <v>10</v>
      </c>
      <c r="N47" s="54" t="s">
        <v>68</v>
      </c>
      <c r="O47" s="54" t="s">
        <v>11</v>
      </c>
      <c r="Q47" s="17"/>
      <c r="R47" s="32"/>
    </row>
    <row r="48" spans="1:18" ht="18">
      <c r="A48" s="53"/>
      <c r="B48" s="53"/>
      <c r="C48" s="57"/>
      <c r="D48" s="53"/>
      <c r="E48" s="53"/>
      <c r="F48" s="53"/>
      <c r="G48" s="53"/>
      <c r="H48" s="80" t="s">
        <v>25</v>
      </c>
      <c r="I48" s="53"/>
      <c r="J48" s="55"/>
      <c r="K48" s="54"/>
      <c r="L48" s="54"/>
      <c r="M48" s="54"/>
      <c r="N48" s="54"/>
      <c r="O48" s="54"/>
      <c r="Q48" s="17"/>
      <c r="R48" s="32"/>
    </row>
    <row r="49" spans="1:18" ht="12.75">
      <c r="A49" s="53"/>
      <c r="B49" s="53"/>
      <c r="C49" s="53"/>
      <c r="D49" s="53"/>
      <c r="E49" s="69"/>
      <c r="F49" s="53"/>
      <c r="G49" s="53"/>
      <c r="H49" s="54" t="s">
        <v>13</v>
      </c>
      <c r="I49" s="53"/>
      <c r="J49" s="55"/>
      <c r="K49" s="54"/>
      <c r="L49" s="54"/>
      <c r="M49" s="54"/>
      <c r="N49" s="54"/>
      <c r="O49" s="54"/>
      <c r="Q49" s="17"/>
      <c r="R49" s="32"/>
    </row>
    <row r="50" spans="1:18" ht="45">
      <c r="A50" s="63"/>
      <c r="B50" s="63"/>
      <c r="C50" s="63"/>
      <c r="D50" s="63"/>
      <c r="E50" s="63">
        <f>Q50+R50</f>
        <v>3350</v>
      </c>
      <c r="F50" s="74" t="s">
        <v>14</v>
      </c>
      <c r="G50" s="63" t="s">
        <v>19</v>
      </c>
      <c r="H50" s="65" t="s">
        <v>29</v>
      </c>
      <c r="I50" s="74" t="s">
        <v>17</v>
      </c>
      <c r="J50" s="66">
        <v>0.968</v>
      </c>
      <c r="K50" s="67">
        <f>J50*E50</f>
        <v>3242.7999999999997</v>
      </c>
      <c r="L50" s="67">
        <f>K50*3</f>
        <v>9728.4</v>
      </c>
      <c r="M50" s="63"/>
      <c r="N50" s="63"/>
      <c r="O50" s="63"/>
      <c r="Q50" s="17">
        <v>3000</v>
      </c>
      <c r="R50" s="32">
        <v>350</v>
      </c>
    </row>
    <row r="51" spans="1:18" ht="12.75">
      <c r="A51" s="53"/>
      <c r="B51" s="53"/>
      <c r="C51" s="53"/>
      <c r="D51" s="53"/>
      <c r="E51" s="69"/>
      <c r="F51" s="53"/>
      <c r="G51" s="53"/>
      <c r="H51" s="71"/>
      <c r="I51" s="53"/>
      <c r="J51" s="72" t="s">
        <v>18</v>
      </c>
      <c r="K51" s="73">
        <f>SUM(K50)</f>
        <v>3242.7999999999997</v>
      </c>
      <c r="L51" s="73">
        <f>SUM(L50)</f>
        <v>9728.4</v>
      </c>
      <c r="M51" s="54"/>
      <c r="N51" s="54"/>
      <c r="O51" s="54"/>
      <c r="Q51" s="37"/>
      <c r="R51" s="37"/>
    </row>
    <row r="52" spans="17:22" ht="12.75">
      <c r="Q52" s="30"/>
      <c r="R52" s="30"/>
      <c r="V52" s="3"/>
    </row>
    <row r="53" spans="17:18" ht="12.75">
      <c r="Q53" s="30"/>
      <c r="R53" s="30"/>
    </row>
    <row r="54" spans="1:18" ht="19.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Q54" s="4" t="s">
        <v>0</v>
      </c>
      <c r="R54" s="4" t="s">
        <v>1</v>
      </c>
    </row>
    <row r="55" spans="1:18" ht="66.75" customHeight="1">
      <c r="A55" s="93" t="s">
        <v>71</v>
      </c>
      <c r="B55" s="53" t="s">
        <v>69</v>
      </c>
      <c r="C55" s="53" t="s">
        <v>70</v>
      </c>
      <c r="D55" s="53" t="s">
        <v>2</v>
      </c>
      <c r="E55" s="53" t="s">
        <v>3</v>
      </c>
      <c r="F55" s="53" t="s">
        <v>4</v>
      </c>
      <c r="G55" s="53" t="s">
        <v>5</v>
      </c>
      <c r="H55" s="90" t="s">
        <v>79</v>
      </c>
      <c r="I55" s="53" t="s">
        <v>6</v>
      </c>
      <c r="J55" s="55" t="s">
        <v>7</v>
      </c>
      <c r="K55" s="54" t="s">
        <v>8</v>
      </c>
      <c r="L55" s="54" t="s">
        <v>9</v>
      </c>
      <c r="M55" s="54" t="s">
        <v>10</v>
      </c>
      <c r="N55" s="54" t="s">
        <v>68</v>
      </c>
      <c r="O55" s="54" t="s">
        <v>11</v>
      </c>
      <c r="Q55" s="17"/>
      <c r="R55" s="32"/>
    </row>
    <row r="56" spans="1:18" ht="18">
      <c r="A56" s="53"/>
      <c r="B56" s="53"/>
      <c r="C56" s="57"/>
      <c r="D56" s="53"/>
      <c r="E56" s="53"/>
      <c r="F56" s="53"/>
      <c r="G56" s="53"/>
      <c r="H56" s="80" t="s">
        <v>25</v>
      </c>
      <c r="I56" s="53"/>
      <c r="J56" s="55"/>
      <c r="K56" s="54"/>
      <c r="L56" s="54"/>
      <c r="M56" s="54"/>
      <c r="N56" s="54"/>
      <c r="O56" s="54"/>
      <c r="Q56" s="17"/>
      <c r="R56" s="32"/>
    </row>
    <row r="57" spans="1:22" s="3" customFormat="1" ht="12.75">
      <c r="A57" s="54"/>
      <c r="B57" s="54"/>
      <c r="C57" s="54"/>
      <c r="D57" s="54"/>
      <c r="E57" s="54"/>
      <c r="F57" s="53"/>
      <c r="G57" s="54"/>
      <c r="H57" s="54" t="s">
        <v>13</v>
      </c>
      <c r="I57" s="53"/>
      <c r="J57" s="55"/>
      <c r="K57" s="54"/>
      <c r="L57" s="54"/>
      <c r="M57" s="54"/>
      <c r="N57" s="54"/>
      <c r="O57" s="54"/>
      <c r="Q57" s="39"/>
      <c r="R57" s="40"/>
      <c r="S57"/>
      <c r="U57"/>
      <c r="V57"/>
    </row>
    <row r="58" spans="1:22" s="3" customFormat="1" ht="34.5" customHeight="1">
      <c r="A58" s="63"/>
      <c r="B58" s="63"/>
      <c r="C58" s="63"/>
      <c r="D58" s="63"/>
      <c r="E58" s="63">
        <f>SUM(Q58:R58)</f>
        <v>320</v>
      </c>
      <c r="F58" s="74" t="s">
        <v>14</v>
      </c>
      <c r="G58" s="63" t="s">
        <v>30</v>
      </c>
      <c r="H58" s="65" t="s">
        <v>31</v>
      </c>
      <c r="I58" s="74" t="s">
        <v>17</v>
      </c>
      <c r="J58" s="66">
        <v>2.9</v>
      </c>
      <c r="K58" s="67">
        <f>J58*E58</f>
        <v>928</v>
      </c>
      <c r="L58" s="67">
        <f>K58*3</f>
        <v>2784</v>
      </c>
      <c r="M58" s="63"/>
      <c r="N58" s="63"/>
      <c r="O58" s="63"/>
      <c r="Q58" s="17">
        <v>120</v>
      </c>
      <c r="R58" s="32">
        <v>200</v>
      </c>
      <c r="S58"/>
      <c r="U58"/>
      <c r="V58"/>
    </row>
    <row r="59" spans="1:18" ht="12.75">
      <c r="A59" s="56"/>
      <c r="B59" s="56"/>
      <c r="C59" s="56"/>
      <c r="D59" s="56"/>
      <c r="E59" s="69"/>
      <c r="F59" s="70"/>
      <c r="G59" s="56"/>
      <c r="H59" s="81"/>
      <c r="I59" s="58"/>
      <c r="J59" s="72" t="s">
        <v>18</v>
      </c>
      <c r="K59" s="73">
        <f>SUM(K58:K58)</f>
        <v>928</v>
      </c>
      <c r="L59" s="73">
        <f>SUM(L58:L58)</f>
        <v>2784</v>
      </c>
      <c r="M59" s="56"/>
      <c r="N59" s="56"/>
      <c r="O59" s="56"/>
      <c r="Q59" s="37"/>
      <c r="R59" s="37"/>
    </row>
    <row r="60" spans="8:22" ht="12.75">
      <c r="H60" s="42"/>
      <c r="Q60" s="30"/>
      <c r="R60" s="30"/>
      <c r="V60" s="3"/>
    </row>
    <row r="61" spans="8:22" ht="12.75">
      <c r="H61" s="42"/>
      <c r="Q61" s="30"/>
      <c r="R61" s="30"/>
      <c r="V61" s="3"/>
    </row>
    <row r="62" spans="1:22" ht="19.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4" t="s">
        <v>0</v>
      </c>
      <c r="R62" s="4" t="s">
        <v>1</v>
      </c>
      <c r="V62" s="3"/>
    </row>
    <row r="63" spans="1:22" ht="70.5" customHeight="1">
      <c r="A63" s="93" t="s">
        <v>71</v>
      </c>
      <c r="B63" s="53" t="s">
        <v>69</v>
      </c>
      <c r="C63" s="53" t="s">
        <v>70</v>
      </c>
      <c r="D63" s="53" t="s">
        <v>2</v>
      </c>
      <c r="E63" s="53" t="s">
        <v>3</v>
      </c>
      <c r="F63" s="53" t="s">
        <v>4</v>
      </c>
      <c r="G63" s="53" t="s">
        <v>5</v>
      </c>
      <c r="H63" s="91" t="s">
        <v>80</v>
      </c>
      <c r="I63" s="53" t="s">
        <v>6</v>
      </c>
      <c r="J63" s="55" t="s">
        <v>7</v>
      </c>
      <c r="K63" s="54" t="s">
        <v>8</v>
      </c>
      <c r="L63" s="54" t="s">
        <v>9</v>
      </c>
      <c r="M63" s="54" t="s">
        <v>10</v>
      </c>
      <c r="N63" s="54" t="s">
        <v>68</v>
      </c>
      <c r="O63" s="54" t="s">
        <v>11</v>
      </c>
      <c r="Q63" s="17"/>
      <c r="R63" s="32"/>
      <c r="V63" s="3"/>
    </row>
    <row r="64" spans="1:18" ht="18">
      <c r="A64" s="53"/>
      <c r="B64" s="53"/>
      <c r="C64" s="57"/>
      <c r="D64" s="53"/>
      <c r="E64" s="53"/>
      <c r="F64" s="53"/>
      <c r="G64" s="53"/>
      <c r="H64" s="80" t="s">
        <v>25</v>
      </c>
      <c r="I64" s="53"/>
      <c r="J64" s="55"/>
      <c r="K64" s="54"/>
      <c r="L64" s="54"/>
      <c r="M64" s="54"/>
      <c r="N64" s="54"/>
      <c r="O64" s="54"/>
      <c r="Q64" s="17"/>
      <c r="R64" s="32"/>
    </row>
    <row r="65" spans="1:22" s="3" customFormat="1" ht="12.75">
      <c r="A65" s="54"/>
      <c r="B65" s="54"/>
      <c r="C65" s="54"/>
      <c r="D65" s="54"/>
      <c r="E65" s="54"/>
      <c r="F65" s="53"/>
      <c r="G65" s="54"/>
      <c r="H65" s="82" t="s">
        <v>13</v>
      </c>
      <c r="I65" s="53"/>
      <c r="J65" s="55"/>
      <c r="K65" s="54"/>
      <c r="L65" s="54"/>
      <c r="M65" s="54"/>
      <c r="N65" s="54"/>
      <c r="O65" s="54"/>
      <c r="Q65" s="39"/>
      <c r="R65" s="40"/>
      <c r="S65"/>
      <c r="U65"/>
      <c r="V65"/>
    </row>
    <row r="66" spans="1:19" ht="40.5" customHeight="1">
      <c r="A66" s="63"/>
      <c r="B66" s="63"/>
      <c r="C66" s="63"/>
      <c r="D66" s="63"/>
      <c r="E66" s="63">
        <f>Q66+R66</f>
        <v>1000</v>
      </c>
      <c r="F66" s="74" t="s">
        <v>14</v>
      </c>
      <c r="G66" s="63" t="s">
        <v>19</v>
      </c>
      <c r="H66" s="65" t="s">
        <v>32</v>
      </c>
      <c r="I66" s="74" t="s">
        <v>17</v>
      </c>
      <c r="J66" s="66">
        <v>2.5047</v>
      </c>
      <c r="K66" s="67">
        <f>J66*E66</f>
        <v>2504.7000000000003</v>
      </c>
      <c r="L66" s="67">
        <f>K66*3</f>
        <v>7514.1</v>
      </c>
      <c r="M66" s="63"/>
      <c r="N66" s="63"/>
      <c r="O66" s="63"/>
      <c r="Q66" s="17">
        <v>700</v>
      </c>
      <c r="R66" s="44">
        <v>300</v>
      </c>
      <c r="S66" s="3"/>
    </row>
    <row r="67" spans="1:19" ht="18">
      <c r="A67" s="63"/>
      <c r="B67" s="63"/>
      <c r="C67" s="63"/>
      <c r="D67" s="63"/>
      <c r="E67" s="63"/>
      <c r="F67" s="74"/>
      <c r="G67" s="63"/>
      <c r="H67" s="80" t="s">
        <v>33</v>
      </c>
      <c r="I67" s="74"/>
      <c r="J67" s="66"/>
      <c r="K67" s="63"/>
      <c r="L67" s="63"/>
      <c r="M67" s="63"/>
      <c r="N67" s="63"/>
      <c r="O67" s="63"/>
      <c r="Q67" s="17"/>
      <c r="R67" s="44"/>
      <c r="S67" s="3"/>
    </row>
    <row r="68" spans="1:19" ht="15">
      <c r="A68" s="63"/>
      <c r="B68" s="63"/>
      <c r="C68" s="63"/>
      <c r="D68" s="63"/>
      <c r="E68" s="63"/>
      <c r="F68" s="74"/>
      <c r="G68" s="63"/>
      <c r="H68" s="82" t="s">
        <v>13</v>
      </c>
      <c r="I68" s="74"/>
      <c r="J68" s="66"/>
      <c r="K68" s="63"/>
      <c r="L68" s="63"/>
      <c r="M68" s="63"/>
      <c r="N68" s="63"/>
      <c r="O68" s="63"/>
      <c r="Q68" s="17"/>
      <c r="R68" s="44"/>
      <c r="S68" s="3"/>
    </row>
    <row r="69" spans="1:19" ht="33" customHeight="1">
      <c r="A69" s="63"/>
      <c r="B69" s="63"/>
      <c r="C69" s="63"/>
      <c r="D69" s="63"/>
      <c r="E69" s="63">
        <f>Q69+R69</f>
        <v>360</v>
      </c>
      <c r="F69" s="74" t="s">
        <v>14</v>
      </c>
      <c r="G69" s="63" t="s">
        <v>30</v>
      </c>
      <c r="H69" s="65" t="s">
        <v>34</v>
      </c>
      <c r="I69" s="74" t="s">
        <v>17</v>
      </c>
      <c r="J69" s="66">
        <v>2.8121</v>
      </c>
      <c r="K69" s="67">
        <f>J69*E69</f>
        <v>1012.356</v>
      </c>
      <c r="L69" s="67">
        <f>K69*3</f>
        <v>3037.068</v>
      </c>
      <c r="M69" s="63"/>
      <c r="N69" s="63"/>
      <c r="O69" s="63"/>
      <c r="Q69" s="17">
        <v>60</v>
      </c>
      <c r="R69" s="44">
        <v>300</v>
      </c>
      <c r="S69" s="3"/>
    </row>
    <row r="70" spans="1:19" ht="40.5" customHeight="1">
      <c r="A70" s="63"/>
      <c r="B70" s="63"/>
      <c r="C70" s="63"/>
      <c r="D70" s="63"/>
      <c r="E70" s="63">
        <f>Q70+R70</f>
        <v>170</v>
      </c>
      <c r="F70" s="74" t="s">
        <v>14</v>
      </c>
      <c r="G70" s="63" t="s">
        <v>19</v>
      </c>
      <c r="H70" s="65" t="s">
        <v>34</v>
      </c>
      <c r="I70" s="74" t="s">
        <v>17</v>
      </c>
      <c r="J70" s="66">
        <v>4.4165</v>
      </c>
      <c r="K70" s="67">
        <f>J70*E70</f>
        <v>750.8050000000001</v>
      </c>
      <c r="L70" s="67">
        <f>K70*3</f>
        <v>2252.415</v>
      </c>
      <c r="M70" s="63"/>
      <c r="N70" s="63"/>
      <c r="O70" s="63"/>
      <c r="Q70" s="17">
        <v>120</v>
      </c>
      <c r="R70" s="44">
        <v>50</v>
      </c>
      <c r="S70" s="3"/>
    </row>
    <row r="71" spans="1:19" ht="39.75" customHeight="1">
      <c r="A71" s="63"/>
      <c r="B71" s="63"/>
      <c r="C71" s="63"/>
      <c r="D71" s="63"/>
      <c r="E71" s="63">
        <f>Q71+R71</f>
        <v>24</v>
      </c>
      <c r="F71" s="74" t="s">
        <v>14</v>
      </c>
      <c r="G71" s="63" t="s">
        <v>35</v>
      </c>
      <c r="H71" s="65" t="s">
        <v>34</v>
      </c>
      <c r="I71" s="74" t="s">
        <v>17</v>
      </c>
      <c r="J71" s="66">
        <v>28.1325</v>
      </c>
      <c r="K71" s="67">
        <f>J71*E71</f>
        <v>675.1800000000001</v>
      </c>
      <c r="L71" s="67">
        <f>K71*3</f>
        <v>2025.5400000000002</v>
      </c>
      <c r="M71" s="63"/>
      <c r="N71" s="63"/>
      <c r="O71" s="63"/>
      <c r="Q71" s="17">
        <v>24</v>
      </c>
      <c r="R71" s="44">
        <v>0</v>
      </c>
      <c r="S71" s="3"/>
    </row>
    <row r="72" spans="1:18" ht="12.75">
      <c r="A72" s="53"/>
      <c r="B72" s="53"/>
      <c r="C72" s="53"/>
      <c r="D72" s="53"/>
      <c r="E72" s="69"/>
      <c r="F72" s="53"/>
      <c r="G72" s="53"/>
      <c r="H72" s="81"/>
      <c r="I72" s="53"/>
      <c r="J72" s="72" t="s">
        <v>18</v>
      </c>
      <c r="K72" s="73">
        <f>SUM(K66:K71)</f>
        <v>4943.041000000001</v>
      </c>
      <c r="L72" s="73">
        <f>SUM(L66:L71)</f>
        <v>14829.123000000003</v>
      </c>
      <c r="M72" s="54"/>
      <c r="N72" s="54"/>
      <c r="O72" s="54"/>
      <c r="Q72" s="37"/>
      <c r="R72" s="37"/>
    </row>
    <row r="73" spans="8:18" ht="12.75">
      <c r="H73" s="42"/>
      <c r="Q73" s="30"/>
      <c r="R73" s="30"/>
    </row>
    <row r="74" spans="8:18" ht="12.75">
      <c r="H74" s="42"/>
      <c r="Q74" s="30"/>
      <c r="R74" s="30"/>
    </row>
    <row r="75" spans="1:18" ht="19.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Q75" s="4" t="s">
        <v>0</v>
      </c>
      <c r="R75" s="4" t="s">
        <v>1</v>
      </c>
    </row>
    <row r="76" spans="1:18" ht="66.75" customHeight="1">
      <c r="A76" s="93" t="s">
        <v>71</v>
      </c>
      <c r="B76" s="53" t="s">
        <v>69</v>
      </c>
      <c r="C76" s="53" t="s">
        <v>70</v>
      </c>
      <c r="D76" s="53" t="s">
        <v>2</v>
      </c>
      <c r="E76" s="53" t="s">
        <v>3</v>
      </c>
      <c r="F76" s="53" t="s">
        <v>4</v>
      </c>
      <c r="G76" s="53" t="s">
        <v>5</v>
      </c>
      <c r="H76" s="91" t="s">
        <v>81</v>
      </c>
      <c r="I76" s="53" t="s">
        <v>6</v>
      </c>
      <c r="J76" s="55" t="s">
        <v>7</v>
      </c>
      <c r="K76" s="54" t="s">
        <v>8</v>
      </c>
      <c r="L76" s="54" t="s">
        <v>9</v>
      </c>
      <c r="M76" s="54" t="s">
        <v>10</v>
      </c>
      <c r="N76" s="54" t="s">
        <v>68</v>
      </c>
      <c r="O76" s="54" t="s">
        <v>11</v>
      </c>
      <c r="Q76" s="17"/>
      <c r="R76" s="32"/>
    </row>
    <row r="77" spans="1:18" ht="18">
      <c r="A77" s="56"/>
      <c r="B77" s="56"/>
      <c r="C77" s="57"/>
      <c r="D77" s="56"/>
      <c r="E77" s="56"/>
      <c r="F77" s="58"/>
      <c r="G77" s="56"/>
      <c r="H77" s="80" t="s">
        <v>33</v>
      </c>
      <c r="I77" s="58"/>
      <c r="J77" s="60"/>
      <c r="K77" s="56"/>
      <c r="L77" s="54"/>
      <c r="M77" s="56"/>
      <c r="N77" s="56"/>
      <c r="O77" s="56"/>
      <c r="Q77" s="17"/>
      <c r="R77" s="32"/>
    </row>
    <row r="78" spans="1:18" ht="12.75">
      <c r="A78" s="56"/>
      <c r="B78" s="56"/>
      <c r="C78" s="56"/>
      <c r="D78" s="56"/>
      <c r="E78" s="56"/>
      <c r="F78" s="58"/>
      <c r="G78" s="56"/>
      <c r="H78" s="82" t="s">
        <v>13</v>
      </c>
      <c r="I78" s="58"/>
      <c r="J78" s="60"/>
      <c r="K78" s="56"/>
      <c r="L78" s="54"/>
      <c r="M78" s="56"/>
      <c r="N78" s="56"/>
      <c r="O78" s="56"/>
      <c r="Q78" s="17"/>
      <c r="R78" s="32"/>
    </row>
    <row r="79" spans="1:18" ht="40.5" customHeight="1">
      <c r="A79" s="63"/>
      <c r="B79" s="63"/>
      <c r="C79" s="63"/>
      <c r="D79" s="63"/>
      <c r="E79" s="63">
        <f>Q79+R79</f>
        <v>120</v>
      </c>
      <c r="F79" s="74" t="s">
        <v>14</v>
      </c>
      <c r="G79" s="63" t="s">
        <v>30</v>
      </c>
      <c r="H79" s="65" t="s">
        <v>36</v>
      </c>
      <c r="I79" s="74" t="s">
        <v>17</v>
      </c>
      <c r="J79" s="66">
        <v>3.4485</v>
      </c>
      <c r="K79" s="67">
        <f>J79*E79</f>
        <v>413.82</v>
      </c>
      <c r="L79" s="67">
        <f>K79*3</f>
        <v>1241.46</v>
      </c>
      <c r="M79" s="63"/>
      <c r="N79" s="63"/>
      <c r="O79" s="63"/>
      <c r="Q79" s="17">
        <v>120</v>
      </c>
      <c r="R79" s="32">
        <v>0</v>
      </c>
    </row>
    <row r="80" spans="1:18" ht="12.75">
      <c r="A80" s="56"/>
      <c r="B80" s="56"/>
      <c r="C80" s="56"/>
      <c r="D80" s="56"/>
      <c r="E80" s="69"/>
      <c r="F80" s="58"/>
      <c r="G80" s="56"/>
      <c r="H80" s="81"/>
      <c r="I80" s="58"/>
      <c r="J80" s="72" t="s">
        <v>18</v>
      </c>
      <c r="K80" s="73">
        <f>SUM(K79:K79)</f>
        <v>413.82</v>
      </c>
      <c r="L80" s="73">
        <f>SUM(L79:L79)</f>
        <v>1241.46</v>
      </c>
      <c r="M80" s="56"/>
      <c r="N80" s="56"/>
      <c r="O80" s="56"/>
      <c r="Q80" s="37"/>
      <c r="R80" s="37"/>
    </row>
    <row r="81" spans="1:18" ht="12.75">
      <c r="A81" s="35"/>
      <c r="B81" s="35"/>
      <c r="C81" s="35"/>
      <c r="D81" s="35"/>
      <c r="E81" s="26"/>
      <c r="F81" s="28"/>
      <c r="G81" s="35"/>
      <c r="H81" s="41"/>
      <c r="I81" s="28"/>
      <c r="J81" s="38"/>
      <c r="K81" s="35"/>
      <c r="M81" s="35"/>
      <c r="N81" s="35"/>
      <c r="O81" s="35"/>
      <c r="Q81" s="30"/>
      <c r="R81" s="30"/>
    </row>
    <row r="82" spans="1:18" ht="12.75">
      <c r="A82" s="35"/>
      <c r="B82" s="35"/>
      <c r="C82" s="35"/>
      <c r="D82" s="35"/>
      <c r="E82" s="26"/>
      <c r="F82" s="28"/>
      <c r="G82" s="35"/>
      <c r="H82" s="41"/>
      <c r="I82" s="28"/>
      <c r="J82" s="38"/>
      <c r="K82" s="35"/>
      <c r="M82" s="35"/>
      <c r="N82" s="35"/>
      <c r="O82" s="35"/>
      <c r="Q82" s="30"/>
      <c r="R82" s="30"/>
    </row>
    <row r="83" spans="1:18" ht="19.5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Q83" s="4" t="s">
        <v>0</v>
      </c>
      <c r="R83" s="4" t="s">
        <v>1</v>
      </c>
    </row>
    <row r="84" spans="1:18" ht="76.5" customHeight="1">
      <c r="A84" s="93" t="s">
        <v>71</v>
      </c>
      <c r="B84" s="53" t="s">
        <v>69</v>
      </c>
      <c r="C84" s="53" t="s">
        <v>70</v>
      </c>
      <c r="D84" s="53" t="s">
        <v>2</v>
      </c>
      <c r="E84" s="53" t="s">
        <v>3</v>
      </c>
      <c r="F84" s="53" t="s">
        <v>4</v>
      </c>
      <c r="G84" s="53" t="s">
        <v>5</v>
      </c>
      <c r="H84" s="91" t="s">
        <v>82</v>
      </c>
      <c r="I84" s="53" t="s">
        <v>6</v>
      </c>
      <c r="J84" s="55" t="s">
        <v>7</v>
      </c>
      <c r="K84" s="54" t="s">
        <v>8</v>
      </c>
      <c r="L84" s="54" t="s">
        <v>9</v>
      </c>
      <c r="M84" s="54" t="s">
        <v>10</v>
      </c>
      <c r="N84" s="54" t="s">
        <v>68</v>
      </c>
      <c r="O84" s="54" t="s">
        <v>11</v>
      </c>
      <c r="Q84" s="17"/>
      <c r="R84" s="32"/>
    </row>
    <row r="85" spans="1:18" ht="18">
      <c r="A85" s="56"/>
      <c r="B85" s="56"/>
      <c r="C85" s="57"/>
      <c r="D85" s="56"/>
      <c r="E85" s="56"/>
      <c r="F85" s="58"/>
      <c r="G85" s="56"/>
      <c r="H85" s="80" t="s">
        <v>33</v>
      </c>
      <c r="I85" s="58"/>
      <c r="J85" s="60"/>
      <c r="K85" s="56"/>
      <c r="L85" s="83"/>
      <c r="M85" s="56"/>
      <c r="N85" s="56"/>
      <c r="O85" s="56"/>
      <c r="Q85" s="17"/>
      <c r="R85" s="32"/>
    </row>
    <row r="86" spans="1:18" ht="12.75">
      <c r="A86" s="56"/>
      <c r="B86" s="56"/>
      <c r="C86" s="56"/>
      <c r="D86" s="56"/>
      <c r="E86" s="56"/>
      <c r="F86" s="58"/>
      <c r="G86" s="56"/>
      <c r="H86" s="82" t="s">
        <v>13</v>
      </c>
      <c r="I86" s="58"/>
      <c r="J86" s="60"/>
      <c r="K86" s="56"/>
      <c r="L86" s="83"/>
      <c r="M86" s="56"/>
      <c r="N86" s="56"/>
      <c r="O86" s="56"/>
      <c r="Q86" s="17"/>
      <c r="R86" s="32"/>
    </row>
    <row r="87" spans="1:18" ht="30">
      <c r="A87" s="63"/>
      <c r="B87" s="63"/>
      <c r="C87" s="63"/>
      <c r="D87" s="63"/>
      <c r="E87" s="63">
        <f>Q87+R87</f>
        <v>240</v>
      </c>
      <c r="F87" s="74" t="s">
        <v>14</v>
      </c>
      <c r="G87" s="63" t="s">
        <v>30</v>
      </c>
      <c r="H87" s="65" t="s">
        <v>37</v>
      </c>
      <c r="I87" s="74" t="s">
        <v>17</v>
      </c>
      <c r="J87" s="66">
        <v>2.5</v>
      </c>
      <c r="K87" s="67">
        <f>J87*E87</f>
        <v>600</v>
      </c>
      <c r="L87" s="67">
        <f>K87*3</f>
        <v>1800</v>
      </c>
      <c r="M87" s="63"/>
      <c r="N87" s="63"/>
      <c r="O87" s="63"/>
      <c r="Q87" s="17">
        <v>240</v>
      </c>
      <c r="R87" s="32">
        <v>0</v>
      </c>
    </row>
    <row r="88" spans="1:18" ht="12.75">
      <c r="A88" s="56"/>
      <c r="B88" s="56"/>
      <c r="C88" s="56"/>
      <c r="D88" s="56"/>
      <c r="E88" s="69"/>
      <c r="F88" s="53"/>
      <c r="G88" s="56"/>
      <c r="H88" s="81"/>
      <c r="I88" s="58"/>
      <c r="J88" s="84" t="s">
        <v>18</v>
      </c>
      <c r="K88" s="73">
        <f>SUM(K87:K87)</f>
        <v>600</v>
      </c>
      <c r="L88" s="73">
        <f>SUM(L87:L87)</f>
        <v>1800</v>
      </c>
      <c r="M88" s="56"/>
      <c r="N88" s="56"/>
      <c r="O88" s="56"/>
      <c r="Q88" s="37"/>
      <c r="R88" s="37"/>
    </row>
    <row r="89" spans="8:18" ht="12.75">
      <c r="H89" s="42"/>
      <c r="J89" s="47"/>
      <c r="Q89" s="30"/>
      <c r="R89" s="30"/>
    </row>
    <row r="90" spans="8:18" ht="12.75">
      <c r="H90" s="42"/>
      <c r="J90" s="47"/>
      <c r="Q90" s="30"/>
      <c r="R90" s="30"/>
    </row>
    <row r="91" spans="1:18" ht="19.5" customHeight="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Q91" s="4" t="s">
        <v>0</v>
      </c>
      <c r="R91" s="4" t="s">
        <v>1</v>
      </c>
    </row>
    <row r="92" spans="1:18" ht="76.5" customHeight="1">
      <c r="A92" s="93" t="s">
        <v>71</v>
      </c>
      <c r="B92" s="53" t="s">
        <v>69</v>
      </c>
      <c r="C92" s="53" t="s">
        <v>70</v>
      </c>
      <c r="D92" s="53" t="s">
        <v>2</v>
      </c>
      <c r="E92" s="53" t="s">
        <v>3</v>
      </c>
      <c r="F92" s="53" t="s">
        <v>4</v>
      </c>
      <c r="G92" s="53" t="s">
        <v>5</v>
      </c>
      <c r="H92" s="91" t="s">
        <v>83</v>
      </c>
      <c r="I92" s="53" t="s">
        <v>6</v>
      </c>
      <c r="J92" s="55" t="s">
        <v>7</v>
      </c>
      <c r="K92" s="54" t="s">
        <v>8</v>
      </c>
      <c r="L92" s="54" t="s">
        <v>9</v>
      </c>
      <c r="M92" s="54" t="s">
        <v>10</v>
      </c>
      <c r="N92" s="54" t="s">
        <v>68</v>
      </c>
      <c r="O92" s="54" t="s">
        <v>11</v>
      </c>
      <c r="Q92" s="17"/>
      <c r="R92" s="32"/>
    </row>
    <row r="93" spans="1:18" ht="18">
      <c r="A93" s="56"/>
      <c r="B93" s="56"/>
      <c r="C93" s="57"/>
      <c r="D93" s="56"/>
      <c r="E93" s="56"/>
      <c r="F93" s="58"/>
      <c r="G93" s="56"/>
      <c r="H93" s="80" t="s">
        <v>33</v>
      </c>
      <c r="I93" s="58"/>
      <c r="J93" s="84"/>
      <c r="K93" s="56"/>
      <c r="L93" s="85"/>
      <c r="M93" s="56"/>
      <c r="N93" s="56"/>
      <c r="O93" s="56"/>
      <c r="Q93" s="17"/>
      <c r="R93" s="32"/>
    </row>
    <row r="94" spans="1:18" ht="12.75">
      <c r="A94" s="56"/>
      <c r="B94" s="56"/>
      <c r="C94" s="56"/>
      <c r="D94" s="56"/>
      <c r="E94" s="56"/>
      <c r="F94" s="58"/>
      <c r="G94" s="56"/>
      <c r="H94" s="82" t="s">
        <v>13</v>
      </c>
      <c r="I94" s="58"/>
      <c r="J94" s="84"/>
      <c r="K94" s="56"/>
      <c r="L94" s="83"/>
      <c r="M94" s="56"/>
      <c r="N94" s="56"/>
      <c r="O94" s="56"/>
      <c r="Q94" s="17"/>
      <c r="R94" s="32"/>
    </row>
    <row r="95" spans="1:18" ht="45" customHeight="1">
      <c r="A95" s="63"/>
      <c r="B95" s="63"/>
      <c r="C95" s="63"/>
      <c r="D95" s="63"/>
      <c r="E95" s="63">
        <f>SUM(Q95:R95)</f>
        <v>1200</v>
      </c>
      <c r="F95" s="74" t="s">
        <v>14</v>
      </c>
      <c r="G95" s="63" t="s">
        <v>38</v>
      </c>
      <c r="H95" s="65" t="s">
        <v>39</v>
      </c>
      <c r="I95" s="74" t="s">
        <v>17</v>
      </c>
      <c r="J95" s="66">
        <v>1.6</v>
      </c>
      <c r="K95" s="67">
        <f>J95*E95</f>
        <v>1920</v>
      </c>
      <c r="L95" s="67">
        <f>K95*3</f>
        <v>5760</v>
      </c>
      <c r="M95" s="63"/>
      <c r="N95" s="63"/>
      <c r="O95" s="63"/>
      <c r="Q95" s="23">
        <v>1200</v>
      </c>
      <c r="R95" s="48">
        <v>0</v>
      </c>
    </row>
    <row r="96" spans="1:18" ht="12.75">
      <c r="A96" s="71"/>
      <c r="B96" s="71"/>
      <c r="C96" s="61"/>
      <c r="D96" s="71"/>
      <c r="E96" s="69"/>
      <c r="F96" s="53"/>
      <c r="G96" s="71"/>
      <c r="H96" s="81"/>
      <c r="I96" s="86"/>
      <c r="J96" s="84" t="s">
        <v>18</v>
      </c>
      <c r="K96" s="73">
        <f>SUM(K95:K95)</f>
        <v>1920</v>
      </c>
      <c r="L96" s="73">
        <f>SUM(L95:L95)</f>
        <v>5760</v>
      </c>
      <c r="M96" s="71"/>
      <c r="N96" s="71"/>
      <c r="O96" s="71"/>
      <c r="Q96" s="30"/>
      <c r="R96" s="30"/>
    </row>
    <row r="97" spans="1:18" ht="12.75">
      <c r="A97" s="27"/>
      <c r="B97" s="27"/>
      <c r="C97" s="25"/>
      <c r="D97" s="27"/>
      <c r="E97" s="26"/>
      <c r="F97" s="34"/>
      <c r="G97" s="27"/>
      <c r="H97" s="41"/>
      <c r="I97" s="49"/>
      <c r="J97" s="47"/>
      <c r="K97" s="50"/>
      <c r="L97" s="50"/>
      <c r="M97" s="27"/>
      <c r="N97" s="27"/>
      <c r="O97" s="27"/>
      <c r="Q97" s="30"/>
      <c r="R97" s="30"/>
    </row>
    <row r="98" spans="1:18" ht="12.75">
      <c r="A98" s="27"/>
      <c r="B98" s="27"/>
      <c r="C98" s="25"/>
      <c r="D98" s="27"/>
      <c r="E98" s="26"/>
      <c r="F98" s="34"/>
      <c r="G98" s="27"/>
      <c r="H98" s="41"/>
      <c r="I98" s="49"/>
      <c r="J98" s="47"/>
      <c r="K98" s="50"/>
      <c r="L98" s="50"/>
      <c r="M98" s="27"/>
      <c r="N98" s="27"/>
      <c r="O98" s="27"/>
      <c r="Q98" s="30"/>
      <c r="R98" s="30"/>
    </row>
    <row r="99" spans="1:18" ht="20.2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Q99" s="4" t="s">
        <v>0</v>
      </c>
      <c r="R99" s="4" t="s">
        <v>1</v>
      </c>
    </row>
    <row r="100" spans="1:18" ht="61.5" customHeight="1">
      <c r="A100" s="93" t="s">
        <v>71</v>
      </c>
      <c r="B100" s="53" t="s">
        <v>69</v>
      </c>
      <c r="C100" s="53" t="s">
        <v>70</v>
      </c>
      <c r="D100" s="53" t="s">
        <v>2</v>
      </c>
      <c r="E100" s="53" t="s">
        <v>3</v>
      </c>
      <c r="F100" s="53" t="s">
        <v>4</v>
      </c>
      <c r="G100" s="53" t="s">
        <v>5</v>
      </c>
      <c r="H100" s="91" t="s">
        <v>84</v>
      </c>
      <c r="I100" s="53" t="s">
        <v>6</v>
      </c>
      <c r="J100" s="55" t="s">
        <v>7</v>
      </c>
      <c r="K100" s="54" t="s">
        <v>8</v>
      </c>
      <c r="L100" s="54" t="s">
        <v>9</v>
      </c>
      <c r="M100" s="54" t="s">
        <v>10</v>
      </c>
      <c r="N100" s="54" t="s">
        <v>68</v>
      </c>
      <c r="O100" s="54" t="s">
        <v>11</v>
      </c>
      <c r="Q100" s="17"/>
      <c r="R100" s="32"/>
    </row>
    <row r="101" spans="1:18" ht="36">
      <c r="A101" s="56"/>
      <c r="B101" s="56"/>
      <c r="C101" s="57"/>
      <c r="D101" s="56"/>
      <c r="E101" s="56"/>
      <c r="F101" s="58"/>
      <c r="G101" s="56"/>
      <c r="H101" s="87" t="s">
        <v>40</v>
      </c>
      <c r="I101" s="58"/>
      <c r="J101" s="60"/>
      <c r="K101" s="56"/>
      <c r="L101" s="83"/>
      <c r="M101" s="56"/>
      <c r="N101" s="56"/>
      <c r="O101" s="56"/>
      <c r="Q101" s="17"/>
      <c r="R101" s="32"/>
    </row>
    <row r="102" spans="1:18" ht="12.75">
      <c r="A102" s="56"/>
      <c r="B102" s="56"/>
      <c r="C102" s="56"/>
      <c r="D102" s="56"/>
      <c r="E102" s="56"/>
      <c r="F102" s="58"/>
      <c r="G102" s="56"/>
      <c r="H102" s="82" t="s">
        <v>13</v>
      </c>
      <c r="I102" s="58"/>
      <c r="J102" s="60"/>
      <c r="K102" s="56"/>
      <c r="L102" s="83"/>
      <c r="M102" s="56"/>
      <c r="N102" s="56"/>
      <c r="O102" s="56"/>
      <c r="Q102" s="17"/>
      <c r="R102" s="32"/>
    </row>
    <row r="103" spans="1:18" ht="60.75" customHeight="1">
      <c r="A103" s="63"/>
      <c r="B103" s="63"/>
      <c r="C103" s="63"/>
      <c r="D103" s="63"/>
      <c r="E103" s="63">
        <f>SUM(Q103:R103)</f>
        <v>120</v>
      </c>
      <c r="F103" s="74" t="s">
        <v>14</v>
      </c>
      <c r="G103" s="63" t="s">
        <v>19</v>
      </c>
      <c r="H103" s="65" t="s">
        <v>41</v>
      </c>
      <c r="I103" s="74" t="s">
        <v>17</v>
      </c>
      <c r="J103" s="66">
        <v>1.5</v>
      </c>
      <c r="K103" s="67">
        <f>J103*E103</f>
        <v>180</v>
      </c>
      <c r="L103" s="67">
        <f>K103*3</f>
        <v>540</v>
      </c>
      <c r="M103" s="63"/>
      <c r="N103" s="63"/>
      <c r="O103" s="63"/>
      <c r="Q103" s="17">
        <v>120</v>
      </c>
      <c r="R103" s="32">
        <v>0</v>
      </c>
    </row>
    <row r="104" spans="1:18" ht="51.75" customHeight="1">
      <c r="A104" s="63"/>
      <c r="B104" s="63"/>
      <c r="C104" s="63"/>
      <c r="D104" s="63"/>
      <c r="E104" s="63">
        <f>SUM(Q104:R104)</f>
        <v>1500</v>
      </c>
      <c r="F104" s="74" t="s">
        <v>14</v>
      </c>
      <c r="G104" s="63" t="s">
        <v>19</v>
      </c>
      <c r="H104" s="65" t="s">
        <v>42</v>
      </c>
      <c r="I104" s="74" t="s">
        <v>17</v>
      </c>
      <c r="J104" s="66">
        <v>1.2</v>
      </c>
      <c r="K104" s="67">
        <f>J104*E104</f>
        <v>1800</v>
      </c>
      <c r="L104" s="67">
        <f>K104*3</f>
        <v>5400</v>
      </c>
      <c r="M104" s="63"/>
      <c r="N104" s="63"/>
      <c r="O104" s="63"/>
      <c r="Q104" s="17">
        <v>1500</v>
      </c>
      <c r="R104" s="32">
        <v>0</v>
      </c>
    </row>
    <row r="105" spans="1:18" ht="12.75">
      <c r="A105" s="56"/>
      <c r="B105" s="56"/>
      <c r="C105" s="56"/>
      <c r="D105" s="56"/>
      <c r="E105" s="69"/>
      <c r="F105" s="53"/>
      <c r="G105" s="56"/>
      <c r="H105" s="81"/>
      <c r="I105" s="58"/>
      <c r="J105" s="84" t="s">
        <v>18</v>
      </c>
      <c r="K105" s="73">
        <f>SUM(K103:K104)</f>
        <v>1980</v>
      </c>
      <c r="L105" s="73">
        <f>SUM(L103:L104)</f>
        <v>5940</v>
      </c>
      <c r="M105" s="56"/>
      <c r="N105" s="56"/>
      <c r="O105" s="56"/>
      <c r="Q105" s="37"/>
      <c r="R105" s="37"/>
    </row>
    <row r="106" spans="1:18" ht="12.75">
      <c r="A106" s="27"/>
      <c r="B106" s="27"/>
      <c r="C106" s="25"/>
      <c r="D106" s="27"/>
      <c r="E106" s="26"/>
      <c r="F106" s="34"/>
      <c r="G106" s="27"/>
      <c r="H106" s="41"/>
      <c r="I106" s="49"/>
      <c r="J106" s="47"/>
      <c r="K106" s="50"/>
      <c r="L106" s="50"/>
      <c r="M106" s="27"/>
      <c r="N106" s="27"/>
      <c r="O106" s="27"/>
      <c r="Q106" s="30"/>
      <c r="R106" s="30"/>
    </row>
    <row r="107" spans="1:18" ht="12.75">
      <c r="A107" s="27"/>
      <c r="B107" s="27"/>
      <c r="C107" s="25"/>
      <c r="D107" s="27"/>
      <c r="E107" s="26"/>
      <c r="F107" s="34"/>
      <c r="G107" s="27"/>
      <c r="H107" s="41"/>
      <c r="I107" s="49"/>
      <c r="J107" s="47"/>
      <c r="K107" s="50"/>
      <c r="L107" s="50"/>
      <c r="M107" s="27"/>
      <c r="N107" s="27"/>
      <c r="O107" s="27"/>
      <c r="Q107" s="30"/>
      <c r="R107" s="30"/>
    </row>
    <row r="108" spans="1:18" ht="20.2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Q108" s="4" t="s">
        <v>0</v>
      </c>
      <c r="R108" s="4" t="s">
        <v>1</v>
      </c>
    </row>
    <row r="109" spans="1:18" ht="68.25" customHeight="1">
      <c r="A109" s="93" t="s">
        <v>71</v>
      </c>
      <c r="B109" s="53" t="s">
        <v>69</v>
      </c>
      <c r="C109" s="53" t="s">
        <v>70</v>
      </c>
      <c r="D109" s="53" t="s">
        <v>2</v>
      </c>
      <c r="E109" s="53" t="s">
        <v>3</v>
      </c>
      <c r="F109" s="53" t="s">
        <v>4</v>
      </c>
      <c r="G109" s="53" t="s">
        <v>5</v>
      </c>
      <c r="H109" s="91" t="s">
        <v>85</v>
      </c>
      <c r="I109" s="53" t="s">
        <v>6</v>
      </c>
      <c r="J109" s="55" t="s">
        <v>7</v>
      </c>
      <c r="K109" s="54" t="s">
        <v>8</v>
      </c>
      <c r="L109" s="54" t="s">
        <v>9</v>
      </c>
      <c r="M109" s="54" t="s">
        <v>10</v>
      </c>
      <c r="N109" s="54" t="s">
        <v>68</v>
      </c>
      <c r="O109" s="54" t="s">
        <v>11</v>
      </c>
      <c r="Q109" s="17"/>
      <c r="R109" s="32"/>
    </row>
    <row r="110" spans="1:18" ht="36">
      <c r="A110" s="56"/>
      <c r="B110" s="56"/>
      <c r="C110" s="57"/>
      <c r="D110" s="56"/>
      <c r="E110" s="56"/>
      <c r="F110" s="58"/>
      <c r="G110" s="56"/>
      <c r="H110" s="87" t="s">
        <v>40</v>
      </c>
      <c r="I110" s="58"/>
      <c r="J110" s="60"/>
      <c r="K110" s="56"/>
      <c r="L110" s="83"/>
      <c r="M110" s="56"/>
      <c r="N110" s="56"/>
      <c r="O110" s="56"/>
      <c r="Q110" s="17"/>
      <c r="R110" s="32"/>
    </row>
    <row r="111" spans="1:18" ht="12.75">
      <c r="A111" s="56"/>
      <c r="B111" s="56"/>
      <c r="C111" s="56"/>
      <c r="D111" s="56"/>
      <c r="E111" s="56"/>
      <c r="F111" s="58"/>
      <c r="G111" s="56"/>
      <c r="H111" s="82" t="s">
        <v>13</v>
      </c>
      <c r="I111" s="58"/>
      <c r="J111" s="60"/>
      <c r="K111" s="56"/>
      <c r="L111" s="83"/>
      <c r="M111" s="56"/>
      <c r="N111" s="56"/>
      <c r="O111" s="56"/>
      <c r="Q111" s="17"/>
      <c r="R111" s="32"/>
    </row>
    <row r="112" spans="1:18" ht="30.75" customHeight="1">
      <c r="A112" s="63"/>
      <c r="B112" s="63"/>
      <c r="C112" s="63"/>
      <c r="D112" s="63"/>
      <c r="E112" s="63">
        <f>Q112+R112</f>
        <v>120</v>
      </c>
      <c r="F112" s="74" t="s">
        <v>14</v>
      </c>
      <c r="G112" s="94" t="s">
        <v>43</v>
      </c>
      <c r="H112" s="65" t="s">
        <v>44</v>
      </c>
      <c r="I112" s="74" t="s">
        <v>17</v>
      </c>
      <c r="J112" s="66">
        <v>1.5</v>
      </c>
      <c r="K112" s="67">
        <f>J112*E112</f>
        <v>180</v>
      </c>
      <c r="L112" s="67">
        <f>K112*3</f>
        <v>540</v>
      </c>
      <c r="M112" s="63"/>
      <c r="N112" s="63"/>
      <c r="O112" s="63"/>
      <c r="Q112" s="17">
        <v>120</v>
      </c>
      <c r="R112" s="32">
        <v>0</v>
      </c>
    </row>
    <row r="113" spans="1:18" ht="12.75">
      <c r="A113" s="56"/>
      <c r="B113" s="56"/>
      <c r="C113" s="56"/>
      <c r="D113" s="56"/>
      <c r="E113" s="69"/>
      <c r="F113" s="53"/>
      <c r="G113" s="56"/>
      <c r="H113" s="81"/>
      <c r="I113" s="58"/>
      <c r="J113" s="84" t="s">
        <v>18</v>
      </c>
      <c r="K113" s="73">
        <f>SUM(K112:K112)</f>
        <v>180</v>
      </c>
      <c r="L113" s="73">
        <f>SUM(L112:L112)</f>
        <v>540</v>
      </c>
      <c r="M113" s="56"/>
      <c r="N113" s="56"/>
      <c r="O113" s="56"/>
      <c r="Q113" s="37"/>
      <c r="R113" s="37"/>
    </row>
    <row r="114" spans="1:18" ht="12.75">
      <c r="A114" s="27"/>
      <c r="B114" s="27"/>
      <c r="C114" s="25"/>
      <c r="D114" s="27"/>
      <c r="E114" s="26"/>
      <c r="F114" s="34"/>
      <c r="G114" s="27"/>
      <c r="H114" s="41"/>
      <c r="I114" s="49"/>
      <c r="J114" s="47"/>
      <c r="K114" s="50"/>
      <c r="L114" s="50"/>
      <c r="M114" s="27"/>
      <c r="N114" s="27"/>
      <c r="O114" s="27"/>
      <c r="Q114" s="30"/>
      <c r="R114" s="30"/>
    </row>
    <row r="115" spans="1:18" ht="12.75">
      <c r="A115" s="27"/>
      <c r="B115" s="27"/>
      <c r="C115" s="25"/>
      <c r="D115" s="27"/>
      <c r="E115" s="26"/>
      <c r="F115" s="34"/>
      <c r="G115" s="27"/>
      <c r="H115" s="41"/>
      <c r="I115" s="49"/>
      <c r="J115" s="47"/>
      <c r="K115" s="50"/>
      <c r="L115" s="50"/>
      <c r="M115" s="27"/>
      <c r="N115" s="27"/>
      <c r="O115" s="27"/>
      <c r="Q115" s="30"/>
      <c r="R115" s="30"/>
    </row>
    <row r="116" spans="1:18" ht="20.2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Q116" s="4" t="s">
        <v>0</v>
      </c>
      <c r="R116" s="4" t="s">
        <v>1</v>
      </c>
    </row>
    <row r="117" spans="1:18" ht="73.5" customHeight="1">
      <c r="A117" s="93" t="s">
        <v>71</v>
      </c>
      <c r="B117" s="53" t="s">
        <v>69</v>
      </c>
      <c r="C117" s="53" t="s">
        <v>70</v>
      </c>
      <c r="D117" s="53" t="s">
        <v>2</v>
      </c>
      <c r="E117" s="53" t="s">
        <v>3</v>
      </c>
      <c r="F117" s="53" t="s">
        <v>4</v>
      </c>
      <c r="G117" s="53" t="s">
        <v>5</v>
      </c>
      <c r="H117" s="91" t="s">
        <v>86</v>
      </c>
      <c r="I117" s="53" t="s">
        <v>6</v>
      </c>
      <c r="J117" s="55" t="s">
        <v>7</v>
      </c>
      <c r="K117" s="54" t="s">
        <v>8</v>
      </c>
      <c r="L117" s="54" t="s">
        <v>9</v>
      </c>
      <c r="M117" s="54" t="s">
        <v>10</v>
      </c>
      <c r="N117" s="54" t="s">
        <v>68</v>
      </c>
      <c r="O117" s="54" t="s">
        <v>11</v>
      </c>
      <c r="Q117" s="17"/>
      <c r="R117" s="32"/>
    </row>
    <row r="118" spans="1:18" ht="36">
      <c r="A118" s="56"/>
      <c r="B118" s="56"/>
      <c r="C118" s="57"/>
      <c r="D118" s="56"/>
      <c r="E118" s="56"/>
      <c r="F118" s="58"/>
      <c r="G118" s="56"/>
      <c r="H118" s="87" t="s">
        <v>40</v>
      </c>
      <c r="I118" s="58"/>
      <c r="J118" s="60"/>
      <c r="K118" s="56"/>
      <c r="L118" s="83"/>
      <c r="M118" s="56"/>
      <c r="N118" s="56"/>
      <c r="O118" s="56"/>
      <c r="Q118" s="17"/>
      <c r="R118" s="32"/>
    </row>
    <row r="119" spans="1:18" ht="12.75">
      <c r="A119" s="56"/>
      <c r="B119" s="56"/>
      <c r="C119" s="56"/>
      <c r="D119" s="56"/>
      <c r="E119" s="56"/>
      <c r="F119" s="58"/>
      <c r="G119" s="56"/>
      <c r="H119" s="82" t="s">
        <v>13</v>
      </c>
      <c r="I119" s="58"/>
      <c r="J119" s="60"/>
      <c r="K119" s="56"/>
      <c r="L119" s="83"/>
      <c r="M119" s="56"/>
      <c r="N119" s="56"/>
      <c r="O119" s="56"/>
      <c r="Q119" s="17"/>
      <c r="R119" s="32"/>
    </row>
    <row r="120" spans="1:18" ht="30">
      <c r="A120" s="63"/>
      <c r="B120" s="63"/>
      <c r="C120" s="63"/>
      <c r="D120" s="63"/>
      <c r="E120" s="63">
        <f>Q120+R120</f>
        <v>100</v>
      </c>
      <c r="F120" s="74" t="s">
        <v>14</v>
      </c>
      <c r="G120" s="63" t="s">
        <v>19</v>
      </c>
      <c r="H120" s="65" t="s">
        <v>45</v>
      </c>
      <c r="I120" s="74" t="s">
        <v>17</v>
      </c>
      <c r="J120" s="66">
        <v>9</v>
      </c>
      <c r="K120" s="67">
        <f>J120*E120</f>
        <v>900</v>
      </c>
      <c r="L120" s="67">
        <f>K120*3</f>
        <v>2700</v>
      </c>
      <c r="M120" s="63"/>
      <c r="N120" s="63"/>
      <c r="O120" s="63"/>
      <c r="Q120" s="17">
        <v>100</v>
      </c>
      <c r="R120" s="32">
        <v>0</v>
      </c>
    </row>
    <row r="121" spans="1:18" ht="12.75">
      <c r="A121" s="56"/>
      <c r="B121" s="56"/>
      <c r="C121" s="56"/>
      <c r="D121" s="56"/>
      <c r="E121" s="69"/>
      <c r="F121" s="53"/>
      <c r="G121" s="56"/>
      <c r="H121" s="81"/>
      <c r="I121" s="58"/>
      <c r="J121" s="84" t="s">
        <v>18</v>
      </c>
      <c r="K121" s="73">
        <f>SUM(K120:K120)</f>
        <v>900</v>
      </c>
      <c r="L121" s="73">
        <f>SUM(L120:L120)</f>
        <v>2700</v>
      </c>
      <c r="M121" s="56"/>
      <c r="N121" s="56"/>
      <c r="O121" s="56"/>
      <c r="Q121" s="37"/>
      <c r="R121" s="37"/>
    </row>
    <row r="122" spans="1:18" ht="12.75">
      <c r="A122" s="27"/>
      <c r="B122" s="27"/>
      <c r="C122" s="25"/>
      <c r="D122" s="27"/>
      <c r="E122" s="26"/>
      <c r="F122" s="34"/>
      <c r="G122" s="27"/>
      <c r="H122" s="41"/>
      <c r="I122" s="49"/>
      <c r="J122" s="47"/>
      <c r="K122" s="50"/>
      <c r="L122" s="50"/>
      <c r="M122" s="27"/>
      <c r="N122" s="27"/>
      <c r="O122" s="27"/>
      <c r="Q122" s="30"/>
      <c r="R122" s="30"/>
    </row>
    <row r="123" spans="1:18" ht="12.75">
      <c r="A123" s="27"/>
      <c r="B123" s="27"/>
      <c r="C123" s="25"/>
      <c r="D123" s="27"/>
      <c r="E123" s="26"/>
      <c r="F123" s="34"/>
      <c r="G123" s="27"/>
      <c r="H123" s="41"/>
      <c r="I123" s="49"/>
      <c r="J123" s="47"/>
      <c r="K123" s="50"/>
      <c r="L123" s="50"/>
      <c r="M123" s="27"/>
      <c r="N123" s="27"/>
      <c r="O123" s="27"/>
      <c r="Q123" s="30"/>
      <c r="R123" s="30"/>
    </row>
    <row r="124" spans="1:18" ht="20.2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Q124" s="4" t="s">
        <v>0</v>
      </c>
      <c r="R124" s="4" t="s">
        <v>1</v>
      </c>
    </row>
    <row r="125" spans="1:18" ht="68.25" customHeight="1">
      <c r="A125" s="93" t="s">
        <v>71</v>
      </c>
      <c r="B125" s="53" t="s">
        <v>69</v>
      </c>
      <c r="C125" s="53" t="s">
        <v>70</v>
      </c>
      <c r="D125" s="53" t="s">
        <v>2</v>
      </c>
      <c r="E125" s="53" t="s">
        <v>3</v>
      </c>
      <c r="F125" s="53" t="s">
        <v>4</v>
      </c>
      <c r="G125" s="53" t="s">
        <v>5</v>
      </c>
      <c r="H125" s="91" t="s">
        <v>87</v>
      </c>
      <c r="I125" s="53" t="s">
        <v>6</v>
      </c>
      <c r="J125" s="55" t="s">
        <v>7</v>
      </c>
      <c r="K125" s="54" t="s">
        <v>8</v>
      </c>
      <c r="L125" s="54" t="s">
        <v>9</v>
      </c>
      <c r="M125" s="54" t="s">
        <v>10</v>
      </c>
      <c r="N125" s="54" t="s">
        <v>68</v>
      </c>
      <c r="O125" s="54" t="s">
        <v>11</v>
      </c>
      <c r="Q125" s="17"/>
      <c r="R125" s="32"/>
    </row>
    <row r="126" spans="1:18" ht="36">
      <c r="A126" s="56"/>
      <c r="B126" s="56"/>
      <c r="C126" s="57"/>
      <c r="D126" s="56"/>
      <c r="E126" s="56"/>
      <c r="F126" s="58"/>
      <c r="G126" s="56"/>
      <c r="H126" s="87" t="s">
        <v>40</v>
      </c>
      <c r="I126" s="58"/>
      <c r="J126" s="60"/>
      <c r="K126" s="56"/>
      <c r="L126" s="83"/>
      <c r="M126" s="56"/>
      <c r="N126" s="56"/>
      <c r="O126" s="56"/>
      <c r="Q126" s="17"/>
      <c r="R126" s="32"/>
    </row>
    <row r="127" spans="1:18" ht="12.75">
      <c r="A127" s="56"/>
      <c r="B127" s="56"/>
      <c r="C127" s="56"/>
      <c r="D127" s="56"/>
      <c r="E127" s="56"/>
      <c r="F127" s="58"/>
      <c r="G127" s="56"/>
      <c r="H127" s="82" t="s">
        <v>13</v>
      </c>
      <c r="I127" s="58"/>
      <c r="J127" s="60"/>
      <c r="K127" s="56"/>
      <c r="L127" s="83"/>
      <c r="M127" s="56"/>
      <c r="N127" s="56"/>
      <c r="O127" s="56"/>
      <c r="Q127" s="17"/>
      <c r="R127" s="32"/>
    </row>
    <row r="128" spans="1:18" ht="15">
      <c r="A128" s="63"/>
      <c r="B128" s="63"/>
      <c r="C128" s="63"/>
      <c r="D128" s="63"/>
      <c r="E128" s="63">
        <f>Q128+R128</f>
        <v>20000</v>
      </c>
      <c r="F128" s="74" t="s">
        <v>14</v>
      </c>
      <c r="G128" s="63" t="s">
        <v>46</v>
      </c>
      <c r="H128" s="65" t="s">
        <v>47</v>
      </c>
      <c r="I128" s="74" t="s">
        <v>17</v>
      </c>
      <c r="J128" s="66">
        <v>0.0753</v>
      </c>
      <c r="K128" s="67">
        <f>J128*E128</f>
        <v>1506.0000000000002</v>
      </c>
      <c r="L128" s="67">
        <f>K128*3</f>
        <v>4518.000000000001</v>
      </c>
      <c r="M128" s="63"/>
      <c r="N128" s="63"/>
      <c r="O128" s="63"/>
      <c r="Q128" s="17">
        <v>20000</v>
      </c>
      <c r="R128" s="32">
        <v>0</v>
      </c>
    </row>
    <row r="129" spans="1:18" ht="15">
      <c r="A129" s="63"/>
      <c r="B129" s="63"/>
      <c r="C129" s="63"/>
      <c r="D129" s="63"/>
      <c r="E129" s="63">
        <f>Q129+R129</f>
        <v>4000</v>
      </c>
      <c r="F129" s="74" t="s">
        <v>14</v>
      </c>
      <c r="G129" s="63" t="s">
        <v>46</v>
      </c>
      <c r="H129" s="65" t="s">
        <v>48</v>
      </c>
      <c r="I129" s="74" t="s">
        <v>17</v>
      </c>
      <c r="J129" s="66">
        <v>0.11011000000000001</v>
      </c>
      <c r="K129" s="67">
        <f>J129*E129</f>
        <v>440.44000000000005</v>
      </c>
      <c r="L129" s="67">
        <f>K129*3</f>
        <v>1321.3200000000002</v>
      </c>
      <c r="M129" s="63"/>
      <c r="N129" s="63"/>
      <c r="O129" s="63"/>
      <c r="Q129" s="17">
        <v>4000</v>
      </c>
      <c r="R129" s="32">
        <v>0</v>
      </c>
    </row>
    <row r="130" spans="1:18" ht="12.75">
      <c r="A130" s="56"/>
      <c r="B130" s="56"/>
      <c r="C130" s="56"/>
      <c r="D130" s="56"/>
      <c r="E130" s="69"/>
      <c r="F130" s="53"/>
      <c r="G130" s="56"/>
      <c r="H130" s="81"/>
      <c r="I130" s="58"/>
      <c r="J130" s="84" t="s">
        <v>18</v>
      </c>
      <c r="K130" s="73">
        <f>SUM(K128:K129)</f>
        <v>1946.4400000000003</v>
      </c>
      <c r="L130" s="73">
        <f>SUM(L128:L129)</f>
        <v>5839.3200000000015</v>
      </c>
      <c r="M130" s="56"/>
      <c r="N130" s="56"/>
      <c r="O130" s="56"/>
      <c r="Q130" s="37"/>
      <c r="R130" s="37"/>
    </row>
    <row r="131" spans="1:18" ht="12.75">
      <c r="A131" s="27"/>
      <c r="B131" s="27"/>
      <c r="C131" s="25"/>
      <c r="D131" s="27"/>
      <c r="E131" s="26"/>
      <c r="F131" s="34"/>
      <c r="G131" s="27"/>
      <c r="H131" s="41"/>
      <c r="I131" s="49"/>
      <c r="J131" s="47"/>
      <c r="K131" s="50"/>
      <c r="L131" s="50"/>
      <c r="M131" s="27"/>
      <c r="N131" s="27"/>
      <c r="O131" s="27"/>
      <c r="Q131" s="30"/>
      <c r="R131" s="30"/>
    </row>
    <row r="132" spans="1:18" ht="12.75">
      <c r="A132" s="27"/>
      <c r="B132" s="27"/>
      <c r="C132" s="25"/>
      <c r="D132" s="27"/>
      <c r="E132" s="26"/>
      <c r="F132" s="34"/>
      <c r="G132" s="27"/>
      <c r="H132" s="41"/>
      <c r="I132" s="49"/>
      <c r="J132" s="47"/>
      <c r="K132" s="50"/>
      <c r="L132" s="50"/>
      <c r="M132" s="27"/>
      <c r="N132" s="27"/>
      <c r="O132" s="27"/>
      <c r="Q132" s="30"/>
      <c r="R132" s="30"/>
    </row>
    <row r="133" spans="1:18" ht="20.2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Q133" s="4" t="s">
        <v>0</v>
      </c>
      <c r="R133" s="4" t="s">
        <v>1</v>
      </c>
    </row>
    <row r="134" spans="1:18" ht="83.25" customHeight="1">
      <c r="A134" s="93" t="s">
        <v>71</v>
      </c>
      <c r="B134" s="53" t="s">
        <v>69</v>
      </c>
      <c r="C134" s="53" t="s">
        <v>70</v>
      </c>
      <c r="D134" s="4" t="s">
        <v>2</v>
      </c>
      <c r="E134" s="4" t="s">
        <v>3</v>
      </c>
      <c r="F134" s="4" t="s">
        <v>4</v>
      </c>
      <c r="G134" s="4" t="s">
        <v>5</v>
      </c>
      <c r="H134" s="92" t="s">
        <v>88</v>
      </c>
      <c r="I134" s="4" t="s">
        <v>6</v>
      </c>
      <c r="J134" s="6" t="s">
        <v>7</v>
      </c>
      <c r="K134" s="5" t="s">
        <v>8</v>
      </c>
      <c r="L134" s="3" t="s">
        <v>9</v>
      </c>
      <c r="M134" s="5" t="s">
        <v>10</v>
      </c>
      <c r="N134" s="5" t="s">
        <v>68</v>
      </c>
      <c r="O134" s="5" t="s">
        <v>11</v>
      </c>
      <c r="Q134" s="17"/>
      <c r="R134" s="32"/>
    </row>
    <row r="135" spans="1:18" ht="36">
      <c r="A135" s="12"/>
      <c r="B135" s="12"/>
      <c r="C135" s="13"/>
      <c r="D135" s="12"/>
      <c r="E135" s="12"/>
      <c r="F135" s="14"/>
      <c r="G135" s="12"/>
      <c r="H135" s="51" t="s">
        <v>40</v>
      </c>
      <c r="I135" s="14"/>
      <c r="J135" s="15"/>
      <c r="K135" s="12"/>
      <c r="L135" s="45"/>
      <c r="M135" s="12"/>
      <c r="N135" s="12"/>
      <c r="O135" s="12"/>
      <c r="Q135" s="17"/>
      <c r="R135" s="32"/>
    </row>
    <row r="136" spans="1:18" ht="12.75">
      <c r="A136" s="12"/>
      <c r="B136" s="12"/>
      <c r="C136" s="12"/>
      <c r="D136" s="12"/>
      <c r="E136" s="12"/>
      <c r="F136" s="14"/>
      <c r="G136" s="12"/>
      <c r="H136" s="43" t="s">
        <v>13</v>
      </c>
      <c r="I136" s="14"/>
      <c r="J136" s="15"/>
      <c r="K136" s="12"/>
      <c r="L136" s="45"/>
      <c r="M136" s="12"/>
      <c r="N136" s="12"/>
      <c r="O136" s="12"/>
      <c r="Q136" s="17"/>
      <c r="R136" s="32"/>
    </row>
    <row r="137" spans="1:18" ht="44.25" customHeight="1">
      <c r="A137" s="18"/>
      <c r="B137" s="18"/>
      <c r="C137" s="18"/>
      <c r="D137" s="18"/>
      <c r="E137" s="18">
        <f>Q137+R137</f>
        <v>200</v>
      </c>
      <c r="F137" s="33" t="s">
        <v>14</v>
      </c>
      <c r="G137" s="18" t="s">
        <v>49</v>
      </c>
      <c r="H137" s="19" t="s">
        <v>50</v>
      </c>
      <c r="I137" s="33" t="s">
        <v>17</v>
      </c>
      <c r="J137" s="20">
        <v>12.9107</v>
      </c>
      <c r="K137" s="21">
        <f>J137*E137</f>
        <v>2582.14</v>
      </c>
      <c r="L137" s="21">
        <f>K137*3</f>
        <v>7746.42</v>
      </c>
      <c r="M137" s="18"/>
      <c r="N137" s="18"/>
      <c r="O137" s="18"/>
      <c r="Q137" s="17">
        <v>200</v>
      </c>
      <c r="R137" s="32">
        <v>0</v>
      </c>
    </row>
    <row r="138" spans="1:18" ht="12.75">
      <c r="A138" s="35"/>
      <c r="B138" s="35"/>
      <c r="C138" s="35"/>
      <c r="D138" s="35"/>
      <c r="E138" s="26"/>
      <c r="F138" s="34"/>
      <c r="G138" s="35"/>
      <c r="H138" s="41"/>
      <c r="I138" s="28"/>
      <c r="J138" s="46" t="s">
        <v>18</v>
      </c>
      <c r="K138" s="29">
        <f>SUM(K137:K137)</f>
        <v>2582.14</v>
      </c>
      <c r="L138" s="29">
        <f>SUM(L137:L137)</f>
        <v>7746.42</v>
      </c>
      <c r="M138" s="12"/>
      <c r="N138" s="12"/>
      <c r="O138" s="12"/>
      <c r="Q138" s="37"/>
      <c r="R138" s="37"/>
    </row>
    <row r="139" spans="1:18" ht="12.75">
      <c r="A139" s="27"/>
      <c r="B139" s="27"/>
      <c r="C139" s="25"/>
      <c r="D139" s="27"/>
      <c r="E139" s="26"/>
      <c r="F139" s="34"/>
      <c r="G139" s="27"/>
      <c r="H139" s="41"/>
      <c r="I139" s="49"/>
      <c r="J139" s="47"/>
      <c r="K139" s="50"/>
      <c r="L139" s="50"/>
      <c r="M139" s="27"/>
      <c r="N139" s="27"/>
      <c r="O139" s="27"/>
      <c r="Q139" s="30"/>
      <c r="R139" s="30"/>
    </row>
    <row r="140" spans="1:18" ht="12.75">
      <c r="A140" s="27"/>
      <c r="B140" s="27"/>
      <c r="C140" s="25"/>
      <c r="D140" s="27"/>
      <c r="E140" s="26"/>
      <c r="F140" s="34"/>
      <c r="G140" s="27"/>
      <c r="H140" s="41"/>
      <c r="I140" s="49"/>
      <c r="J140" s="47"/>
      <c r="K140" s="50"/>
      <c r="L140" s="50"/>
      <c r="M140" s="27"/>
      <c r="N140" s="27"/>
      <c r="O140" s="27"/>
      <c r="Q140" s="30"/>
      <c r="R140" s="30"/>
    </row>
    <row r="141" spans="1:18" ht="20.2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Q141" s="4" t="s">
        <v>0</v>
      </c>
      <c r="R141" s="4" t="s">
        <v>1</v>
      </c>
    </row>
    <row r="142" spans="1:18" ht="66" customHeight="1">
      <c r="A142" s="93" t="s">
        <v>71</v>
      </c>
      <c r="B142" s="53" t="s">
        <v>69</v>
      </c>
      <c r="C142" s="53" t="s">
        <v>70</v>
      </c>
      <c r="D142" s="53" t="s">
        <v>2</v>
      </c>
      <c r="E142" s="53" t="s">
        <v>3</v>
      </c>
      <c r="F142" s="53" t="s">
        <v>4</v>
      </c>
      <c r="G142" s="53" t="s">
        <v>5</v>
      </c>
      <c r="H142" s="91" t="s">
        <v>89</v>
      </c>
      <c r="I142" s="53" t="s">
        <v>6</v>
      </c>
      <c r="J142" s="55" t="s">
        <v>7</v>
      </c>
      <c r="K142" s="54" t="s">
        <v>8</v>
      </c>
      <c r="L142" s="54" t="s">
        <v>9</v>
      </c>
      <c r="M142" s="54" t="s">
        <v>10</v>
      </c>
      <c r="N142" s="54" t="s">
        <v>68</v>
      </c>
      <c r="O142" s="54" t="s">
        <v>11</v>
      </c>
      <c r="Q142" s="17"/>
      <c r="R142" s="32"/>
    </row>
    <row r="143" spans="1:18" ht="36">
      <c r="A143" s="56"/>
      <c r="B143" s="56"/>
      <c r="C143" s="57"/>
      <c r="D143" s="56"/>
      <c r="E143" s="56"/>
      <c r="F143" s="58"/>
      <c r="G143" s="56"/>
      <c r="H143" s="87" t="s">
        <v>40</v>
      </c>
      <c r="I143" s="58"/>
      <c r="J143" s="60"/>
      <c r="K143" s="56"/>
      <c r="L143" s="83"/>
      <c r="M143" s="56"/>
      <c r="N143" s="56"/>
      <c r="O143" s="56"/>
      <c r="Q143" s="17"/>
      <c r="R143" s="32"/>
    </row>
    <row r="144" spans="1:18" ht="12.75">
      <c r="A144" s="56"/>
      <c r="B144" s="56"/>
      <c r="C144" s="56"/>
      <c r="D144" s="56"/>
      <c r="E144" s="56"/>
      <c r="F144" s="58"/>
      <c r="G144" s="56"/>
      <c r="H144" s="82" t="s">
        <v>13</v>
      </c>
      <c r="I144" s="58"/>
      <c r="J144" s="60"/>
      <c r="K144" s="56"/>
      <c r="L144" s="83"/>
      <c r="M144" s="56"/>
      <c r="N144" s="56"/>
      <c r="O144" s="56"/>
      <c r="Q144" s="17"/>
      <c r="R144" s="32"/>
    </row>
    <row r="145" spans="1:18" ht="66" customHeight="1">
      <c r="A145" s="63"/>
      <c r="B145" s="63"/>
      <c r="C145" s="63"/>
      <c r="D145" s="63"/>
      <c r="E145" s="63">
        <f>Q145+R145</f>
        <v>120</v>
      </c>
      <c r="F145" s="74" t="s">
        <v>14</v>
      </c>
      <c r="G145" s="63" t="s">
        <v>51</v>
      </c>
      <c r="H145" s="65" t="s">
        <v>52</v>
      </c>
      <c r="I145" s="74" t="s">
        <v>17</v>
      </c>
      <c r="J145" s="66">
        <v>1.5</v>
      </c>
      <c r="K145" s="67">
        <f>J145*E145</f>
        <v>180</v>
      </c>
      <c r="L145" s="67">
        <f>K145*3</f>
        <v>540</v>
      </c>
      <c r="M145" s="63"/>
      <c r="N145" s="63"/>
      <c r="O145" s="63"/>
      <c r="Q145" s="17">
        <v>120</v>
      </c>
      <c r="R145" s="32">
        <v>0</v>
      </c>
    </row>
    <row r="146" spans="1:18" ht="48" customHeight="1">
      <c r="A146" s="63"/>
      <c r="B146" s="63"/>
      <c r="C146" s="63"/>
      <c r="D146" s="63"/>
      <c r="E146" s="63">
        <f>Q146+R146</f>
        <v>4000</v>
      </c>
      <c r="F146" s="74" t="s">
        <v>14</v>
      </c>
      <c r="G146" s="63" t="s">
        <v>51</v>
      </c>
      <c r="H146" s="65" t="s">
        <v>53</v>
      </c>
      <c r="I146" s="74" t="s">
        <v>17</v>
      </c>
      <c r="J146" s="66">
        <v>3.0008</v>
      </c>
      <c r="K146" s="67">
        <f>J146*E146</f>
        <v>12003.199999999999</v>
      </c>
      <c r="L146" s="67">
        <f>K146*3</f>
        <v>36009.6</v>
      </c>
      <c r="M146" s="63"/>
      <c r="N146" s="63"/>
      <c r="O146" s="63"/>
      <c r="Q146" s="17">
        <v>2500</v>
      </c>
      <c r="R146" s="32">
        <v>1500</v>
      </c>
    </row>
    <row r="147" spans="1:18" ht="12.75">
      <c r="A147" s="56"/>
      <c r="B147" s="56"/>
      <c r="C147" s="56"/>
      <c r="D147" s="56"/>
      <c r="E147" s="69"/>
      <c r="F147" s="53"/>
      <c r="G147" s="56"/>
      <c r="H147" s="81"/>
      <c r="I147" s="58"/>
      <c r="J147" s="84" t="s">
        <v>18</v>
      </c>
      <c r="K147" s="73">
        <f>SUM(K145:K146)</f>
        <v>12183.199999999999</v>
      </c>
      <c r="L147" s="73">
        <f>SUM(L145:L146)</f>
        <v>36549.6</v>
      </c>
      <c r="M147" s="56"/>
      <c r="N147" s="56"/>
      <c r="O147" s="56"/>
      <c r="Q147" s="37"/>
      <c r="R147" s="37"/>
    </row>
    <row r="148" spans="1:18" ht="12.75">
      <c r="A148" s="27"/>
      <c r="B148" s="27"/>
      <c r="C148" s="25"/>
      <c r="D148" s="27"/>
      <c r="E148" s="26"/>
      <c r="F148" s="34"/>
      <c r="G148" s="27"/>
      <c r="H148" s="41"/>
      <c r="I148" s="49"/>
      <c r="J148" s="47"/>
      <c r="K148" s="50"/>
      <c r="L148" s="50"/>
      <c r="M148" s="27"/>
      <c r="N148" s="27"/>
      <c r="O148" s="27"/>
      <c r="Q148" s="30"/>
      <c r="R148" s="30"/>
    </row>
    <row r="149" spans="1:18" ht="12.75">
      <c r="A149" s="27"/>
      <c r="B149" s="27"/>
      <c r="C149" s="25"/>
      <c r="D149" s="27"/>
      <c r="E149" s="26"/>
      <c r="F149" s="34"/>
      <c r="G149" s="27"/>
      <c r="H149" s="41"/>
      <c r="I149" s="49"/>
      <c r="J149" s="47"/>
      <c r="K149" s="50"/>
      <c r="L149" s="50"/>
      <c r="M149" s="27"/>
      <c r="N149" s="27"/>
      <c r="O149" s="27"/>
      <c r="Q149" s="30"/>
      <c r="R149" s="30"/>
    </row>
    <row r="150" spans="1:18" ht="20.25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Q150" s="4" t="s">
        <v>0</v>
      </c>
      <c r="R150" s="4" t="s">
        <v>1</v>
      </c>
    </row>
    <row r="151" spans="1:18" ht="66.75" customHeight="1">
      <c r="A151" s="93" t="s">
        <v>71</v>
      </c>
      <c r="B151" s="53" t="s">
        <v>69</v>
      </c>
      <c r="C151" s="53" t="s">
        <v>70</v>
      </c>
      <c r="D151" s="53" t="s">
        <v>2</v>
      </c>
      <c r="E151" s="53" t="s">
        <v>3</v>
      </c>
      <c r="F151" s="53" t="s">
        <v>4</v>
      </c>
      <c r="G151" s="53" t="s">
        <v>5</v>
      </c>
      <c r="H151" s="91" t="s">
        <v>90</v>
      </c>
      <c r="I151" s="53" t="s">
        <v>6</v>
      </c>
      <c r="J151" s="55" t="s">
        <v>7</v>
      </c>
      <c r="K151" s="54" t="s">
        <v>8</v>
      </c>
      <c r="L151" s="54" t="s">
        <v>9</v>
      </c>
      <c r="M151" s="54" t="s">
        <v>10</v>
      </c>
      <c r="N151" s="54" t="s">
        <v>68</v>
      </c>
      <c r="O151" s="54" t="s">
        <v>11</v>
      </c>
      <c r="Q151" s="17"/>
      <c r="R151" s="32"/>
    </row>
    <row r="152" spans="1:18" ht="36">
      <c r="A152" s="56"/>
      <c r="B152" s="56"/>
      <c r="C152" s="57"/>
      <c r="D152" s="56"/>
      <c r="E152" s="56"/>
      <c r="F152" s="58"/>
      <c r="G152" s="56"/>
      <c r="H152" s="87" t="s">
        <v>40</v>
      </c>
      <c r="I152" s="58"/>
      <c r="J152" s="60"/>
      <c r="K152" s="56"/>
      <c r="L152" s="83"/>
      <c r="M152" s="56"/>
      <c r="N152" s="56"/>
      <c r="O152" s="56"/>
      <c r="Q152" s="17"/>
      <c r="R152" s="32"/>
    </row>
    <row r="153" spans="1:18" ht="12.75">
      <c r="A153" s="56"/>
      <c r="B153" s="56"/>
      <c r="C153" s="56"/>
      <c r="D153" s="56"/>
      <c r="E153" s="56"/>
      <c r="F153" s="58"/>
      <c r="G153" s="56"/>
      <c r="H153" s="82" t="s">
        <v>13</v>
      </c>
      <c r="I153" s="58"/>
      <c r="J153" s="60"/>
      <c r="K153" s="56"/>
      <c r="L153" s="83"/>
      <c r="M153" s="56"/>
      <c r="N153" s="56"/>
      <c r="O153" s="56"/>
      <c r="Q153" s="17"/>
      <c r="R153" s="32"/>
    </row>
    <row r="154" spans="1:18" ht="30">
      <c r="A154" s="63"/>
      <c r="B154" s="63"/>
      <c r="C154" s="63"/>
      <c r="D154" s="63"/>
      <c r="E154" s="63">
        <f>Q154+R154</f>
        <v>96</v>
      </c>
      <c r="F154" s="74" t="s">
        <v>14</v>
      </c>
      <c r="G154" s="63" t="s">
        <v>49</v>
      </c>
      <c r="H154" s="65" t="s">
        <v>54</v>
      </c>
      <c r="I154" s="74" t="s">
        <v>17</v>
      </c>
      <c r="J154" s="66">
        <v>6.3646</v>
      </c>
      <c r="K154" s="67">
        <f>J154*E154</f>
        <v>611.0016</v>
      </c>
      <c r="L154" s="67">
        <f>K154*3</f>
        <v>1833.0048000000002</v>
      </c>
      <c r="M154" s="63"/>
      <c r="N154" s="63"/>
      <c r="O154" s="63"/>
      <c r="Q154" s="17">
        <v>96</v>
      </c>
      <c r="R154" s="32">
        <v>0</v>
      </c>
    </row>
    <row r="155" spans="1:18" ht="12.75">
      <c r="A155" s="56"/>
      <c r="B155" s="56"/>
      <c r="C155" s="56"/>
      <c r="D155" s="56"/>
      <c r="E155" s="69"/>
      <c r="F155" s="53"/>
      <c r="G155" s="56"/>
      <c r="H155" s="81"/>
      <c r="I155" s="58"/>
      <c r="J155" s="84" t="s">
        <v>18</v>
      </c>
      <c r="K155" s="73">
        <f>SUM(K154:K154)</f>
        <v>611.0016</v>
      </c>
      <c r="L155" s="73">
        <f>SUM(L154:L154)</f>
        <v>1833.0048000000002</v>
      </c>
      <c r="M155" s="56"/>
      <c r="N155" s="56"/>
      <c r="O155" s="56"/>
      <c r="Q155" s="37"/>
      <c r="R155" s="37"/>
    </row>
    <row r="156" spans="1:18" ht="12.75">
      <c r="A156" s="27"/>
      <c r="B156" s="27"/>
      <c r="C156" s="25"/>
      <c r="D156" s="27"/>
      <c r="E156" s="26"/>
      <c r="F156" s="34"/>
      <c r="G156" s="27"/>
      <c r="H156" s="41"/>
      <c r="I156" s="49"/>
      <c r="J156" s="47"/>
      <c r="K156" s="50"/>
      <c r="L156" s="50"/>
      <c r="M156" s="27"/>
      <c r="N156" s="27"/>
      <c r="O156" s="27"/>
      <c r="Q156" s="30"/>
      <c r="R156" s="30"/>
    </row>
    <row r="157" spans="1:18" ht="12.75">
      <c r="A157" s="27"/>
      <c r="B157" s="27"/>
      <c r="C157" s="25"/>
      <c r="D157" s="27"/>
      <c r="E157" s="26"/>
      <c r="F157" s="34"/>
      <c r="G157" s="27"/>
      <c r="H157" s="41"/>
      <c r="I157" s="49"/>
      <c r="J157" s="47"/>
      <c r="K157" s="50"/>
      <c r="L157" s="50"/>
      <c r="M157" s="27"/>
      <c r="N157" s="27"/>
      <c r="O157" s="27"/>
      <c r="Q157" s="30"/>
      <c r="R157" s="30"/>
    </row>
    <row r="158" spans="1:18" ht="20.2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Q158" s="4" t="s">
        <v>0</v>
      </c>
      <c r="R158" s="4" t="s">
        <v>1</v>
      </c>
    </row>
    <row r="159" spans="1:18" ht="68.25" customHeight="1">
      <c r="A159" s="93" t="s">
        <v>71</v>
      </c>
      <c r="B159" s="53" t="s">
        <v>69</v>
      </c>
      <c r="C159" s="53" t="s">
        <v>70</v>
      </c>
      <c r="D159" s="53" t="s">
        <v>2</v>
      </c>
      <c r="E159" s="53" t="s">
        <v>3</v>
      </c>
      <c r="F159" s="53" t="s">
        <v>4</v>
      </c>
      <c r="G159" s="53" t="s">
        <v>5</v>
      </c>
      <c r="H159" s="91" t="s">
        <v>91</v>
      </c>
      <c r="I159" s="53" t="s">
        <v>6</v>
      </c>
      <c r="J159" s="55" t="s">
        <v>7</v>
      </c>
      <c r="K159" s="54" t="s">
        <v>8</v>
      </c>
      <c r="L159" s="54" t="s">
        <v>9</v>
      </c>
      <c r="M159" s="54" t="s">
        <v>10</v>
      </c>
      <c r="N159" s="54" t="s">
        <v>68</v>
      </c>
      <c r="O159" s="54" t="s">
        <v>11</v>
      </c>
      <c r="Q159" s="17"/>
      <c r="R159" s="32"/>
    </row>
    <row r="160" spans="1:18" ht="36">
      <c r="A160" s="56"/>
      <c r="B160" s="56"/>
      <c r="C160" s="57"/>
      <c r="D160" s="56"/>
      <c r="E160" s="56"/>
      <c r="F160" s="58"/>
      <c r="G160" s="56"/>
      <c r="H160" s="87" t="s">
        <v>40</v>
      </c>
      <c r="I160" s="58"/>
      <c r="J160" s="60"/>
      <c r="K160" s="56"/>
      <c r="L160" s="83"/>
      <c r="M160" s="56"/>
      <c r="N160" s="56"/>
      <c r="O160" s="56"/>
      <c r="Q160" s="17"/>
      <c r="R160" s="32"/>
    </row>
    <row r="161" spans="1:18" ht="12.75">
      <c r="A161" s="56"/>
      <c r="B161" s="56"/>
      <c r="C161" s="56"/>
      <c r="D161" s="56"/>
      <c r="E161" s="56"/>
      <c r="F161" s="58"/>
      <c r="G161" s="56"/>
      <c r="H161" s="82" t="s">
        <v>13</v>
      </c>
      <c r="I161" s="58"/>
      <c r="J161" s="60"/>
      <c r="K161" s="56"/>
      <c r="L161" s="83"/>
      <c r="M161" s="56"/>
      <c r="N161" s="56"/>
      <c r="O161" s="56"/>
      <c r="Q161" s="17"/>
      <c r="R161" s="32"/>
    </row>
    <row r="162" spans="1:18" ht="39.75" customHeight="1">
      <c r="A162" s="63"/>
      <c r="B162" s="63"/>
      <c r="C162" s="63"/>
      <c r="D162" s="63"/>
      <c r="E162" s="63">
        <f>Q162+R162</f>
        <v>1300</v>
      </c>
      <c r="F162" s="74" t="s">
        <v>14</v>
      </c>
      <c r="G162" s="63" t="s">
        <v>19</v>
      </c>
      <c r="H162" s="65" t="s">
        <v>55</v>
      </c>
      <c r="I162" s="74" t="s">
        <v>17</v>
      </c>
      <c r="J162" s="66">
        <v>2</v>
      </c>
      <c r="K162" s="66">
        <f>J162*E162</f>
        <v>2600</v>
      </c>
      <c r="L162" s="66">
        <f>K162*3</f>
        <v>7800</v>
      </c>
      <c r="M162" s="63"/>
      <c r="N162" s="63"/>
      <c r="O162" s="63"/>
      <c r="Q162" s="17">
        <v>1200</v>
      </c>
      <c r="R162" s="32">
        <v>100</v>
      </c>
    </row>
    <row r="163" spans="1:18" ht="12.75">
      <c r="A163" s="56"/>
      <c r="B163" s="56"/>
      <c r="C163" s="56"/>
      <c r="D163" s="56"/>
      <c r="E163" s="69"/>
      <c r="F163" s="53"/>
      <c r="G163" s="56"/>
      <c r="H163" s="81"/>
      <c r="I163" s="58"/>
      <c r="J163" s="84" t="s">
        <v>18</v>
      </c>
      <c r="K163" s="73">
        <f>SUM(K162:K162)</f>
        <v>2600</v>
      </c>
      <c r="L163" s="73">
        <f>SUM(L162:L162)</f>
        <v>7800</v>
      </c>
      <c r="M163" s="56"/>
      <c r="N163" s="56"/>
      <c r="O163" s="56"/>
      <c r="Q163" s="37"/>
      <c r="R163" s="37"/>
    </row>
    <row r="164" spans="1:18" ht="12.75">
      <c r="A164" s="27"/>
      <c r="B164" s="27"/>
      <c r="C164" s="25"/>
      <c r="D164" s="27"/>
      <c r="E164" s="26"/>
      <c r="F164" s="34"/>
      <c r="G164" s="27"/>
      <c r="H164" s="41"/>
      <c r="I164" s="49"/>
      <c r="J164" s="47"/>
      <c r="K164" s="50"/>
      <c r="L164" s="50"/>
      <c r="M164" s="27"/>
      <c r="N164" s="27"/>
      <c r="O164" s="27"/>
      <c r="Q164" s="30"/>
      <c r="R164" s="30"/>
    </row>
    <row r="165" spans="1:18" ht="12.75">
      <c r="A165" s="27"/>
      <c r="B165" s="27"/>
      <c r="C165" s="25"/>
      <c r="D165" s="27"/>
      <c r="E165" s="26"/>
      <c r="F165" s="34"/>
      <c r="G165" s="27"/>
      <c r="H165" s="41"/>
      <c r="I165" s="49"/>
      <c r="J165" s="47"/>
      <c r="K165" s="50"/>
      <c r="L165" s="50"/>
      <c r="M165" s="27"/>
      <c r="N165" s="27"/>
      <c r="O165" s="27"/>
      <c r="Q165" s="30"/>
      <c r="R165" s="30"/>
    </row>
    <row r="166" spans="1:18" ht="20.25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Q166" s="4" t="s">
        <v>0</v>
      </c>
      <c r="R166" s="4" t="s">
        <v>1</v>
      </c>
    </row>
    <row r="167" spans="1:18" ht="69" customHeight="1">
      <c r="A167" s="93" t="s">
        <v>71</v>
      </c>
      <c r="B167" s="53" t="s">
        <v>69</v>
      </c>
      <c r="C167" s="53" t="s">
        <v>70</v>
      </c>
      <c r="D167" s="53" t="s">
        <v>2</v>
      </c>
      <c r="E167" s="53" t="s">
        <v>3</v>
      </c>
      <c r="F167" s="53" t="s">
        <v>4</v>
      </c>
      <c r="G167" s="53" t="s">
        <v>5</v>
      </c>
      <c r="H167" s="91" t="s">
        <v>92</v>
      </c>
      <c r="I167" s="53" t="s">
        <v>6</v>
      </c>
      <c r="J167" s="55" t="s">
        <v>7</v>
      </c>
      <c r="K167" s="54" t="s">
        <v>8</v>
      </c>
      <c r="L167" s="54" t="s">
        <v>9</v>
      </c>
      <c r="M167" s="54" t="s">
        <v>10</v>
      </c>
      <c r="N167" s="54" t="s">
        <v>68</v>
      </c>
      <c r="O167" s="54" t="s">
        <v>11</v>
      </c>
      <c r="Q167" s="17"/>
      <c r="R167" s="32"/>
    </row>
    <row r="168" spans="1:18" ht="36">
      <c r="A168" s="56"/>
      <c r="B168" s="56"/>
      <c r="C168" s="57"/>
      <c r="D168" s="56"/>
      <c r="E168" s="56"/>
      <c r="F168" s="58"/>
      <c r="G168" s="56"/>
      <c r="H168" s="87" t="s">
        <v>40</v>
      </c>
      <c r="I168" s="58"/>
      <c r="J168" s="60"/>
      <c r="K168" s="56"/>
      <c r="L168" s="83"/>
      <c r="M168" s="56"/>
      <c r="N168" s="56"/>
      <c r="O168" s="56"/>
      <c r="Q168" s="17"/>
      <c r="R168" s="32"/>
    </row>
    <row r="169" spans="1:18" ht="12.75">
      <c r="A169" s="56"/>
      <c r="B169" s="56"/>
      <c r="C169" s="56"/>
      <c r="D169" s="56"/>
      <c r="E169" s="56"/>
      <c r="F169" s="58"/>
      <c r="G169" s="56"/>
      <c r="H169" s="82" t="s">
        <v>13</v>
      </c>
      <c r="I169" s="58"/>
      <c r="J169" s="60"/>
      <c r="K169" s="56"/>
      <c r="L169" s="83"/>
      <c r="M169" s="56"/>
      <c r="N169" s="56"/>
      <c r="O169" s="56"/>
      <c r="Q169" s="17"/>
      <c r="R169" s="32"/>
    </row>
    <row r="170" spans="1:18" ht="36.75" customHeight="1">
      <c r="A170" s="63"/>
      <c r="B170" s="63"/>
      <c r="C170" s="63"/>
      <c r="D170" s="63"/>
      <c r="E170" s="63">
        <f>Q170+R170</f>
        <v>1200</v>
      </c>
      <c r="F170" s="74" t="s">
        <v>14</v>
      </c>
      <c r="G170" s="63" t="s">
        <v>26</v>
      </c>
      <c r="H170" s="65" t="s">
        <v>56</v>
      </c>
      <c r="I170" s="74" t="s">
        <v>17</v>
      </c>
      <c r="J170" s="66">
        <v>0.6000000000000001</v>
      </c>
      <c r="K170" s="66">
        <f>J170*E170</f>
        <v>720.0000000000001</v>
      </c>
      <c r="L170" s="66">
        <f>K170*3</f>
        <v>2160.0000000000005</v>
      </c>
      <c r="M170" s="63"/>
      <c r="N170" s="63"/>
      <c r="O170" s="63"/>
      <c r="Q170" s="17">
        <v>1200</v>
      </c>
      <c r="R170" s="32">
        <v>0</v>
      </c>
    </row>
    <row r="171" spans="1:18" ht="12.75">
      <c r="A171" s="56"/>
      <c r="B171" s="56"/>
      <c r="C171" s="56"/>
      <c r="D171" s="56"/>
      <c r="E171" s="69"/>
      <c r="F171" s="53"/>
      <c r="G171" s="56"/>
      <c r="H171" s="81"/>
      <c r="I171" s="58"/>
      <c r="J171" s="84" t="s">
        <v>18</v>
      </c>
      <c r="K171" s="73">
        <f>SUM(K170:K170)</f>
        <v>720.0000000000001</v>
      </c>
      <c r="L171" s="73">
        <f>SUM(L170:L170)</f>
        <v>2160.0000000000005</v>
      </c>
      <c r="M171" s="56"/>
      <c r="N171" s="56"/>
      <c r="O171" s="56"/>
      <c r="Q171" s="37"/>
      <c r="R171" s="37"/>
    </row>
    <row r="172" spans="1:18" ht="12.75">
      <c r="A172" s="27"/>
      <c r="B172" s="27"/>
      <c r="C172" s="25"/>
      <c r="D172" s="27"/>
      <c r="E172" s="26"/>
      <c r="F172" s="34"/>
      <c r="G172" s="27"/>
      <c r="H172" s="41"/>
      <c r="I172" s="49"/>
      <c r="J172" s="47"/>
      <c r="K172" s="50"/>
      <c r="L172" s="50"/>
      <c r="M172" s="27"/>
      <c r="N172" s="27"/>
      <c r="O172" s="27"/>
      <c r="Q172" s="30"/>
      <c r="R172" s="30"/>
    </row>
    <row r="173" spans="1:18" ht="12.75">
      <c r="A173" s="27"/>
      <c r="B173" s="27"/>
      <c r="C173" s="25"/>
      <c r="D173" s="27"/>
      <c r="E173" s="26"/>
      <c r="F173" s="34"/>
      <c r="G173" s="27"/>
      <c r="H173" s="41"/>
      <c r="I173" s="49"/>
      <c r="J173" s="47"/>
      <c r="K173" s="50"/>
      <c r="L173" s="50"/>
      <c r="M173" s="27"/>
      <c r="N173" s="27"/>
      <c r="O173" s="27"/>
      <c r="Q173" s="30"/>
      <c r="R173" s="30"/>
    </row>
    <row r="174" spans="1:18" ht="20.25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Q174" s="4" t="s">
        <v>0</v>
      </c>
      <c r="R174" s="4" t="s">
        <v>1</v>
      </c>
    </row>
    <row r="175" spans="1:18" ht="69" customHeight="1">
      <c r="A175" s="93" t="s">
        <v>71</v>
      </c>
      <c r="B175" s="53" t="s">
        <v>69</v>
      </c>
      <c r="C175" s="53" t="s">
        <v>70</v>
      </c>
      <c r="D175" s="53" t="s">
        <v>2</v>
      </c>
      <c r="E175" s="53" t="s">
        <v>3</v>
      </c>
      <c r="F175" s="53" t="s">
        <v>4</v>
      </c>
      <c r="G175" s="53" t="s">
        <v>5</v>
      </c>
      <c r="H175" s="91" t="s">
        <v>93</v>
      </c>
      <c r="I175" s="53" t="s">
        <v>6</v>
      </c>
      <c r="J175" s="55" t="s">
        <v>7</v>
      </c>
      <c r="K175" s="54" t="s">
        <v>8</v>
      </c>
      <c r="L175" s="54" t="s">
        <v>9</v>
      </c>
      <c r="M175" s="54" t="s">
        <v>10</v>
      </c>
      <c r="N175" s="54" t="s">
        <v>68</v>
      </c>
      <c r="O175" s="54" t="s">
        <v>11</v>
      </c>
      <c r="Q175" s="17"/>
      <c r="R175" s="32"/>
    </row>
    <row r="176" spans="1:18" ht="36">
      <c r="A176" s="56"/>
      <c r="B176" s="56"/>
      <c r="C176" s="57"/>
      <c r="D176" s="56"/>
      <c r="E176" s="56"/>
      <c r="F176" s="58"/>
      <c r="G176" s="56"/>
      <c r="H176" s="87" t="s">
        <v>40</v>
      </c>
      <c r="I176" s="58"/>
      <c r="J176" s="60"/>
      <c r="K176" s="56"/>
      <c r="L176" s="83"/>
      <c r="M176" s="56"/>
      <c r="N176" s="56"/>
      <c r="O176" s="56"/>
      <c r="Q176" s="17"/>
      <c r="R176" s="32"/>
    </row>
    <row r="177" spans="1:18" ht="12.75">
      <c r="A177" s="56"/>
      <c r="B177" s="56"/>
      <c r="C177" s="56"/>
      <c r="D177" s="56"/>
      <c r="E177" s="56"/>
      <c r="F177" s="58"/>
      <c r="G177" s="56"/>
      <c r="H177" s="82" t="s">
        <v>13</v>
      </c>
      <c r="I177" s="58"/>
      <c r="J177" s="60"/>
      <c r="K177" s="56"/>
      <c r="L177" s="83"/>
      <c r="M177" s="56"/>
      <c r="N177" s="56"/>
      <c r="O177" s="56"/>
      <c r="Q177" s="17"/>
      <c r="R177" s="32"/>
    </row>
    <row r="178" spans="1:18" ht="30">
      <c r="A178" s="63"/>
      <c r="B178" s="63"/>
      <c r="C178" s="63"/>
      <c r="D178" s="63"/>
      <c r="E178" s="63">
        <f>Q178+R178</f>
        <v>240</v>
      </c>
      <c r="F178" s="74" t="s">
        <v>14</v>
      </c>
      <c r="G178" s="94" t="s">
        <v>57</v>
      </c>
      <c r="H178" s="65" t="s">
        <v>58</v>
      </c>
      <c r="I178" s="74" t="s">
        <v>17</v>
      </c>
      <c r="J178" s="66">
        <v>2.1</v>
      </c>
      <c r="K178" s="66">
        <f>J178*E178</f>
        <v>504</v>
      </c>
      <c r="L178" s="66">
        <f>K178*3</f>
        <v>1512</v>
      </c>
      <c r="M178" s="63"/>
      <c r="N178" s="63"/>
      <c r="O178" s="63"/>
      <c r="Q178" s="17">
        <v>240</v>
      </c>
      <c r="R178" s="32">
        <v>0</v>
      </c>
    </row>
    <row r="179" spans="1:18" ht="12.75">
      <c r="A179" s="56"/>
      <c r="B179" s="56"/>
      <c r="C179" s="56"/>
      <c r="D179" s="56"/>
      <c r="E179" s="69"/>
      <c r="F179" s="53"/>
      <c r="G179" s="56"/>
      <c r="H179" s="81"/>
      <c r="I179" s="58"/>
      <c r="J179" s="84" t="s">
        <v>18</v>
      </c>
      <c r="K179" s="73">
        <f>SUM(K178:K178)</f>
        <v>504</v>
      </c>
      <c r="L179" s="73">
        <f>SUM(L178:L178)</f>
        <v>1512</v>
      </c>
      <c r="M179" s="56"/>
      <c r="N179" s="56"/>
      <c r="O179" s="56"/>
      <c r="Q179" s="37"/>
      <c r="R179" s="37"/>
    </row>
    <row r="180" spans="1:18" ht="12.75">
      <c r="A180" s="27"/>
      <c r="B180" s="27"/>
      <c r="C180" s="25"/>
      <c r="D180" s="27"/>
      <c r="E180" s="26"/>
      <c r="F180" s="34"/>
      <c r="G180" s="27"/>
      <c r="H180" s="41"/>
      <c r="I180" s="49"/>
      <c r="J180" s="47"/>
      <c r="K180" s="50"/>
      <c r="L180" s="50"/>
      <c r="M180" s="27"/>
      <c r="N180" s="27"/>
      <c r="O180" s="27"/>
      <c r="Q180" s="30"/>
      <c r="R180" s="30"/>
    </row>
    <row r="181" spans="1:18" ht="12.75">
      <c r="A181" s="27"/>
      <c r="B181" s="27"/>
      <c r="C181" s="25"/>
      <c r="D181" s="27"/>
      <c r="E181" s="26"/>
      <c r="F181" s="34"/>
      <c r="G181" s="27"/>
      <c r="H181" s="41"/>
      <c r="I181" s="49"/>
      <c r="J181" s="47"/>
      <c r="K181" s="50"/>
      <c r="L181" s="50"/>
      <c r="M181" s="27"/>
      <c r="N181" s="27"/>
      <c r="O181" s="27"/>
      <c r="Q181" s="30"/>
      <c r="R181" s="30"/>
    </row>
    <row r="182" spans="1:18" ht="20.25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Q182" s="4" t="s">
        <v>0</v>
      </c>
      <c r="R182" s="4" t="s">
        <v>1</v>
      </c>
    </row>
    <row r="183" spans="1:18" ht="72.75" customHeight="1">
      <c r="A183" s="93" t="s">
        <v>71</v>
      </c>
      <c r="B183" s="53" t="s">
        <v>69</v>
      </c>
      <c r="C183" s="53" t="s">
        <v>70</v>
      </c>
      <c r="D183" s="53" t="s">
        <v>2</v>
      </c>
      <c r="E183" s="53" t="s">
        <v>3</v>
      </c>
      <c r="F183" s="53" t="s">
        <v>4</v>
      </c>
      <c r="G183" s="53" t="s">
        <v>5</v>
      </c>
      <c r="H183" s="91" t="s">
        <v>94</v>
      </c>
      <c r="I183" s="53" t="s">
        <v>6</v>
      </c>
      <c r="J183" s="55" t="s">
        <v>7</v>
      </c>
      <c r="K183" s="54" t="s">
        <v>8</v>
      </c>
      <c r="L183" s="54" t="s">
        <v>9</v>
      </c>
      <c r="M183" s="54" t="s">
        <v>10</v>
      </c>
      <c r="N183" s="54" t="s">
        <v>68</v>
      </c>
      <c r="O183" s="54" t="s">
        <v>11</v>
      </c>
      <c r="Q183" s="17"/>
      <c r="R183" s="32"/>
    </row>
    <row r="184" spans="1:18" ht="18">
      <c r="A184" s="56"/>
      <c r="B184" s="56"/>
      <c r="C184" s="57"/>
      <c r="D184" s="56"/>
      <c r="E184" s="56"/>
      <c r="F184" s="58"/>
      <c r="G184" s="56"/>
      <c r="H184" s="80" t="s">
        <v>59</v>
      </c>
      <c r="I184" s="58"/>
      <c r="J184" s="60"/>
      <c r="K184" s="56"/>
      <c r="L184" s="83"/>
      <c r="M184" s="56"/>
      <c r="N184" s="56"/>
      <c r="O184" s="56"/>
      <c r="Q184" s="17"/>
      <c r="R184" s="32"/>
    </row>
    <row r="185" spans="1:18" ht="12.75">
      <c r="A185" s="56"/>
      <c r="B185" s="56"/>
      <c r="C185" s="56"/>
      <c r="D185" s="56"/>
      <c r="E185" s="56"/>
      <c r="F185" s="58"/>
      <c r="G185" s="56"/>
      <c r="H185" s="82" t="s">
        <v>13</v>
      </c>
      <c r="I185" s="58"/>
      <c r="J185" s="60"/>
      <c r="K185" s="56"/>
      <c r="L185" s="83"/>
      <c r="M185" s="56"/>
      <c r="N185" s="56"/>
      <c r="O185" s="56"/>
      <c r="Q185" s="17"/>
      <c r="R185" s="32"/>
    </row>
    <row r="186" spans="1:18" ht="15">
      <c r="A186" s="63"/>
      <c r="B186" s="63"/>
      <c r="C186" s="63"/>
      <c r="D186" s="63"/>
      <c r="E186" s="63">
        <f>Q186+R186</f>
        <v>1200</v>
      </c>
      <c r="F186" s="74" t="s">
        <v>14</v>
      </c>
      <c r="G186" s="63" t="s">
        <v>26</v>
      </c>
      <c r="H186" s="65" t="s">
        <v>60</v>
      </c>
      <c r="I186" s="74" t="s">
        <v>17</v>
      </c>
      <c r="J186" s="66">
        <v>0.15</v>
      </c>
      <c r="K186" s="66">
        <f>J186*E186</f>
        <v>180</v>
      </c>
      <c r="L186" s="66">
        <f>K186*3</f>
        <v>540</v>
      </c>
      <c r="M186" s="63"/>
      <c r="N186" s="63"/>
      <c r="O186" s="63"/>
      <c r="Q186" s="17">
        <v>1200</v>
      </c>
      <c r="R186" s="32">
        <v>0</v>
      </c>
    </row>
    <row r="187" spans="1:18" ht="12.75">
      <c r="A187" s="56"/>
      <c r="B187" s="56"/>
      <c r="C187" s="56"/>
      <c r="D187" s="56"/>
      <c r="E187" s="69"/>
      <c r="F187" s="53"/>
      <c r="G187" s="56"/>
      <c r="H187" s="81"/>
      <c r="I187" s="58"/>
      <c r="J187" s="84" t="s">
        <v>18</v>
      </c>
      <c r="K187" s="73">
        <f>SUM(K186:K186)</f>
        <v>180</v>
      </c>
      <c r="L187" s="73">
        <f>SUM(L186:L186)</f>
        <v>540</v>
      </c>
      <c r="M187" s="56"/>
      <c r="N187" s="56"/>
      <c r="O187" s="56"/>
      <c r="Q187" s="37"/>
      <c r="R187" s="37"/>
    </row>
    <row r="188" spans="1:18" ht="12.75">
      <c r="A188" s="27"/>
      <c r="B188" s="27"/>
      <c r="C188" s="25"/>
      <c r="D188" s="27"/>
      <c r="E188" s="26"/>
      <c r="F188" s="34"/>
      <c r="G188" s="27"/>
      <c r="H188" s="41"/>
      <c r="I188" s="49"/>
      <c r="J188" s="47"/>
      <c r="K188" s="50"/>
      <c r="L188" s="50"/>
      <c r="M188" s="27"/>
      <c r="N188" s="27"/>
      <c r="O188" s="27"/>
      <c r="Q188" s="30"/>
      <c r="R188" s="30"/>
    </row>
    <row r="189" spans="1:18" ht="12.75">
      <c r="A189" s="27"/>
      <c r="B189" s="27"/>
      <c r="C189" s="25"/>
      <c r="D189" s="27"/>
      <c r="E189" s="26"/>
      <c r="F189" s="34"/>
      <c r="G189" s="27"/>
      <c r="H189" s="41"/>
      <c r="I189" s="49"/>
      <c r="J189" s="47"/>
      <c r="K189" s="50"/>
      <c r="L189" s="50"/>
      <c r="M189" s="27"/>
      <c r="N189" s="27"/>
      <c r="O189" s="27"/>
      <c r="Q189" s="30"/>
      <c r="R189" s="30"/>
    </row>
    <row r="190" spans="1:18" ht="20.25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Q190" s="4" t="s">
        <v>0</v>
      </c>
      <c r="R190" s="4" t="s">
        <v>1</v>
      </c>
    </row>
    <row r="191" spans="1:18" ht="69.75" customHeight="1">
      <c r="A191" s="93" t="s">
        <v>71</v>
      </c>
      <c r="B191" s="53" t="s">
        <v>69</v>
      </c>
      <c r="C191" s="53" t="s">
        <v>70</v>
      </c>
      <c r="D191" s="53" t="s">
        <v>2</v>
      </c>
      <c r="E191" s="53" t="s">
        <v>3</v>
      </c>
      <c r="F191" s="53" t="s">
        <v>4</v>
      </c>
      <c r="G191" s="53" t="s">
        <v>5</v>
      </c>
      <c r="H191" s="91" t="s">
        <v>95</v>
      </c>
      <c r="I191" s="53" t="s">
        <v>6</v>
      </c>
      <c r="J191" s="55" t="s">
        <v>7</v>
      </c>
      <c r="K191" s="54" t="s">
        <v>8</v>
      </c>
      <c r="L191" s="54" t="s">
        <v>9</v>
      </c>
      <c r="M191" s="54" t="s">
        <v>10</v>
      </c>
      <c r="N191" s="54" t="s">
        <v>68</v>
      </c>
      <c r="O191" s="54" t="s">
        <v>11</v>
      </c>
      <c r="Q191" s="17"/>
      <c r="R191" s="32"/>
    </row>
    <row r="192" spans="1:18" ht="18">
      <c r="A192" s="56"/>
      <c r="B192" s="56"/>
      <c r="C192" s="57"/>
      <c r="D192" s="56"/>
      <c r="E192" s="56"/>
      <c r="F192" s="58"/>
      <c r="G192" s="56"/>
      <c r="H192" s="80" t="s">
        <v>59</v>
      </c>
      <c r="I192" s="58"/>
      <c r="J192" s="60"/>
      <c r="K192" s="56"/>
      <c r="L192" s="83"/>
      <c r="M192" s="56"/>
      <c r="N192" s="56"/>
      <c r="O192" s="56"/>
      <c r="Q192" s="17"/>
      <c r="R192" s="32"/>
    </row>
    <row r="193" spans="1:18" ht="12.75">
      <c r="A193" s="56"/>
      <c r="B193" s="56"/>
      <c r="C193" s="56"/>
      <c r="D193" s="56"/>
      <c r="E193" s="56"/>
      <c r="F193" s="58"/>
      <c r="G193" s="56"/>
      <c r="H193" s="82" t="s">
        <v>13</v>
      </c>
      <c r="I193" s="58"/>
      <c r="J193" s="60"/>
      <c r="K193" s="56"/>
      <c r="L193" s="83"/>
      <c r="M193" s="56"/>
      <c r="N193" s="56"/>
      <c r="O193" s="56"/>
      <c r="Q193" s="17"/>
      <c r="R193" s="32"/>
    </row>
    <row r="194" spans="1:18" ht="30">
      <c r="A194" s="63"/>
      <c r="B194" s="63"/>
      <c r="C194" s="63"/>
      <c r="D194" s="63"/>
      <c r="E194" s="63">
        <f>Q194+R194</f>
        <v>1500</v>
      </c>
      <c r="F194" s="74" t="s">
        <v>14</v>
      </c>
      <c r="G194" s="63" t="s">
        <v>51</v>
      </c>
      <c r="H194" s="65" t="s">
        <v>61</v>
      </c>
      <c r="I194" s="74" t="s">
        <v>17</v>
      </c>
      <c r="J194" s="66">
        <v>2.3716</v>
      </c>
      <c r="K194" s="67">
        <f>E194*J194</f>
        <v>3557.4</v>
      </c>
      <c r="L194" s="67">
        <f>K194*3</f>
        <v>10672.2</v>
      </c>
      <c r="M194" s="63"/>
      <c r="N194" s="63"/>
      <c r="O194" s="63"/>
      <c r="Q194" s="17">
        <v>1000</v>
      </c>
      <c r="R194" s="32">
        <v>500</v>
      </c>
    </row>
    <row r="195" spans="1:18" ht="30">
      <c r="A195" s="63"/>
      <c r="B195" s="63"/>
      <c r="C195" s="63"/>
      <c r="D195" s="63"/>
      <c r="E195" s="63">
        <f>Q195+R195</f>
        <v>120</v>
      </c>
      <c r="F195" s="74" t="s">
        <v>14</v>
      </c>
      <c r="G195" s="63" t="s">
        <v>49</v>
      </c>
      <c r="H195" s="65" t="s">
        <v>61</v>
      </c>
      <c r="I195" s="74" t="s">
        <v>17</v>
      </c>
      <c r="J195" s="66">
        <v>8</v>
      </c>
      <c r="K195" s="67">
        <f>E195*J195</f>
        <v>960</v>
      </c>
      <c r="L195" s="67">
        <f>K195*3</f>
        <v>2880</v>
      </c>
      <c r="M195" s="63"/>
      <c r="N195" s="63"/>
      <c r="O195" s="63"/>
      <c r="Q195" s="17">
        <v>120</v>
      </c>
      <c r="R195" s="32">
        <v>0</v>
      </c>
    </row>
    <row r="196" spans="1:18" ht="12.75">
      <c r="A196" s="56"/>
      <c r="B196" s="56"/>
      <c r="C196" s="56"/>
      <c r="D196" s="56"/>
      <c r="E196" s="69"/>
      <c r="F196" s="53"/>
      <c r="G196" s="56"/>
      <c r="H196" s="81"/>
      <c r="I196" s="58"/>
      <c r="J196" s="84" t="s">
        <v>18</v>
      </c>
      <c r="K196" s="73">
        <f>SUM(K194:K195)</f>
        <v>4517.4</v>
      </c>
      <c r="L196" s="73">
        <f>SUM(L194:L195)</f>
        <v>13552.2</v>
      </c>
      <c r="M196" s="56"/>
      <c r="N196" s="56"/>
      <c r="O196" s="56"/>
      <c r="Q196" s="37"/>
      <c r="R196" s="37"/>
    </row>
    <row r="197" spans="1:18" ht="12.75">
      <c r="A197" s="27"/>
      <c r="B197" s="27"/>
      <c r="C197" s="25"/>
      <c r="D197" s="27"/>
      <c r="E197" s="26"/>
      <c r="F197" s="34"/>
      <c r="G197" s="27"/>
      <c r="H197" s="41"/>
      <c r="I197" s="49"/>
      <c r="J197" s="47"/>
      <c r="K197" s="50"/>
      <c r="L197" s="50"/>
      <c r="M197" s="27"/>
      <c r="N197" s="27"/>
      <c r="O197" s="27"/>
      <c r="Q197" s="30"/>
      <c r="R197" s="30"/>
    </row>
    <row r="198" spans="1:18" ht="12.75">
      <c r="A198" s="27"/>
      <c r="B198" s="27"/>
      <c r="C198" s="25"/>
      <c r="D198" s="27"/>
      <c r="E198" s="26"/>
      <c r="F198" s="34"/>
      <c r="G198" s="27"/>
      <c r="H198" s="41"/>
      <c r="I198" s="49"/>
      <c r="J198" s="47"/>
      <c r="K198" s="50"/>
      <c r="L198" s="50"/>
      <c r="M198" s="27"/>
      <c r="N198" s="27"/>
      <c r="O198" s="27"/>
      <c r="Q198" s="30"/>
      <c r="R198" s="30"/>
    </row>
    <row r="199" spans="1:18" ht="20.2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Q199" s="4" t="s">
        <v>0</v>
      </c>
      <c r="R199" s="4" t="s">
        <v>1</v>
      </c>
    </row>
    <row r="200" spans="1:18" ht="73.5" customHeight="1">
      <c r="A200" s="93" t="s">
        <v>71</v>
      </c>
      <c r="B200" s="53" t="s">
        <v>69</v>
      </c>
      <c r="C200" s="53" t="s">
        <v>70</v>
      </c>
      <c r="D200" s="53" t="s">
        <v>2</v>
      </c>
      <c r="E200" s="53" t="s">
        <v>3</v>
      </c>
      <c r="F200" s="53" t="s">
        <v>4</v>
      </c>
      <c r="G200" s="53" t="s">
        <v>5</v>
      </c>
      <c r="H200" s="91" t="s">
        <v>96</v>
      </c>
      <c r="I200" s="53" t="s">
        <v>6</v>
      </c>
      <c r="J200" s="55" t="s">
        <v>7</v>
      </c>
      <c r="K200" s="54" t="s">
        <v>8</v>
      </c>
      <c r="L200" s="54" t="s">
        <v>9</v>
      </c>
      <c r="M200" s="54" t="s">
        <v>10</v>
      </c>
      <c r="N200" s="54" t="s">
        <v>68</v>
      </c>
      <c r="O200" s="54" t="s">
        <v>11</v>
      </c>
      <c r="Q200" s="17"/>
      <c r="R200" s="32"/>
    </row>
    <row r="201" spans="1:18" ht="18">
      <c r="A201" s="56"/>
      <c r="B201" s="56"/>
      <c r="C201" s="57"/>
      <c r="D201" s="56"/>
      <c r="E201" s="56"/>
      <c r="F201" s="58"/>
      <c r="G201" s="56"/>
      <c r="H201" s="80" t="s">
        <v>59</v>
      </c>
      <c r="I201" s="58"/>
      <c r="J201" s="60"/>
      <c r="K201" s="56"/>
      <c r="L201" s="83"/>
      <c r="M201" s="56"/>
      <c r="N201" s="56"/>
      <c r="O201" s="56"/>
      <c r="Q201" s="17"/>
      <c r="R201" s="32"/>
    </row>
    <row r="202" spans="1:18" ht="12.75">
      <c r="A202" s="56"/>
      <c r="B202" s="56"/>
      <c r="C202" s="56"/>
      <c r="D202" s="56"/>
      <c r="E202" s="56"/>
      <c r="F202" s="58"/>
      <c r="G202" s="56"/>
      <c r="H202" s="82" t="s">
        <v>13</v>
      </c>
      <c r="I202" s="58"/>
      <c r="J202" s="60"/>
      <c r="K202" s="88"/>
      <c r="L202" s="89"/>
      <c r="M202" s="56"/>
      <c r="N202" s="56"/>
      <c r="O202" s="56"/>
      <c r="Q202" s="17"/>
      <c r="R202" s="32"/>
    </row>
    <row r="203" spans="1:18" ht="15">
      <c r="A203" s="63"/>
      <c r="B203" s="63"/>
      <c r="C203" s="63"/>
      <c r="D203" s="63"/>
      <c r="E203" s="63">
        <f>Q203+R203</f>
        <v>120</v>
      </c>
      <c r="F203" s="74" t="s">
        <v>14</v>
      </c>
      <c r="G203" s="63" t="s">
        <v>62</v>
      </c>
      <c r="H203" s="65" t="s">
        <v>63</v>
      </c>
      <c r="I203" s="74" t="s">
        <v>17</v>
      </c>
      <c r="J203" s="66">
        <v>0.924</v>
      </c>
      <c r="K203" s="67">
        <f>J203*E203</f>
        <v>110.88000000000001</v>
      </c>
      <c r="L203" s="67">
        <f>K203*3</f>
        <v>332.64000000000004</v>
      </c>
      <c r="M203" s="63"/>
      <c r="N203" s="63"/>
      <c r="O203" s="63"/>
      <c r="Q203" s="17">
        <v>120</v>
      </c>
      <c r="R203" s="32">
        <v>0</v>
      </c>
    </row>
    <row r="204" spans="1:18" ht="12.75">
      <c r="A204" s="56"/>
      <c r="B204" s="56"/>
      <c r="C204" s="56"/>
      <c r="D204" s="56"/>
      <c r="E204" s="69"/>
      <c r="F204" s="53"/>
      <c r="G204" s="56"/>
      <c r="H204" s="81"/>
      <c r="I204" s="58"/>
      <c r="J204" s="84" t="s">
        <v>18</v>
      </c>
      <c r="K204" s="73">
        <f>SUM(K203:K203)</f>
        <v>110.88000000000001</v>
      </c>
      <c r="L204" s="73">
        <f>SUM(L203:L203)</f>
        <v>332.64000000000004</v>
      </c>
      <c r="M204" s="56"/>
      <c r="N204" s="56"/>
      <c r="O204" s="56"/>
      <c r="Q204" s="37"/>
      <c r="R204" s="37"/>
    </row>
    <row r="205" spans="1:18" ht="12.75">
      <c r="A205" s="27"/>
      <c r="B205" s="27"/>
      <c r="C205" s="25"/>
      <c r="D205" s="27"/>
      <c r="E205" s="26"/>
      <c r="F205" s="34"/>
      <c r="G205" s="27"/>
      <c r="H205" s="41"/>
      <c r="I205" s="49"/>
      <c r="J205" s="47"/>
      <c r="K205" s="50"/>
      <c r="L205" s="50"/>
      <c r="M205" s="27"/>
      <c r="N205" s="27"/>
      <c r="O205" s="27"/>
      <c r="Q205" s="30"/>
      <c r="R205" s="30"/>
    </row>
    <row r="206" spans="1:18" ht="12.75">
      <c r="A206" s="27"/>
      <c r="B206" s="27"/>
      <c r="C206" s="25"/>
      <c r="D206" s="27"/>
      <c r="E206" s="26"/>
      <c r="F206" s="34"/>
      <c r="G206" s="27"/>
      <c r="H206" s="41"/>
      <c r="I206" s="49"/>
      <c r="J206" s="47"/>
      <c r="K206" s="50"/>
      <c r="L206" s="50"/>
      <c r="M206" s="27"/>
      <c r="N206" s="27"/>
      <c r="O206" s="27"/>
      <c r="Q206" s="30"/>
      <c r="R206" s="30"/>
    </row>
    <row r="207" spans="1:18" ht="20.25" customHeigh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Q207" s="4" t="s">
        <v>0</v>
      </c>
      <c r="R207" s="4" t="s">
        <v>1</v>
      </c>
    </row>
    <row r="208" spans="1:18" ht="72.75" customHeight="1">
      <c r="A208" s="93" t="s">
        <v>71</v>
      </c>
      <c r="B208" s="53" t="s">
        <v>69</v>
      </c>
      <c r="C208" s="53" t="s">
        <v>70</v>
      </c>
      <c r="D208" s="53" t="s">
        <v>2</v>
      </c>
      <c r="E208" s="53" t="s">
        <v>3</v>
      </c>
      <c r="F208" s="53" t="s">
        <v>4</v>
      </c>
      <c r="G208" s="53" t="s">
        <v>5</v>
      </c>
      <c r="H208" s="91" t="s">
        <v>97</v>
      </c>
      <c r="I208" s="53" t="s">
        <v>6</v>
      </c>
      <c r="J208" s="55" t="s">
        <v>7</v>
      </c>
      <c r="K208" s="54" t="s">
        <v>8</v>
      </c>
      <c r="L208" s="54" t="s">
        <v>9</v>
      </c>
      <c r="M208" s="54" t="s">
        <v>10</v>
      </c>
      <c r="N208" s="54" t="s">
        <v>68</v>
      </c>
      <c r="O208" s="54" t="s">
        <v>11</v>
      </c>
      <c r="Q208" s="17"/>
      <c r="R208" s="32"/>
    </row>
    <row r="209" spans="1:18" ht="18">
      <c r="A209" s="56"/>
      <c r="B209" s="56"/>
      <c r="C209" s="57"/>
      <c r="D209" s="56"/>
      <c r="E209" s="56"/>
      <c r="F209" s="58"/>
      <c r="G209" s="56"/>
      <c r="H209" s="80" t="s">
        <v>59</v>
      </c>
      <c r="I209" s="58"/>
      <c r="J209" s="60"/>
      <c r="K209" s="56"/>
      <c r="L209" s="83"/>
      <c r="M209" s="56"/>
      <c r="N209" s="56"/>
      <c r="O209" s="56"/>
      <c r="Q209" s="17"/>
      <c r="R209" s="32"/>
    </row>
    <row r="210" spans="1:18" ht="12.75">
      <c r="A210" s="56"/>
      <c r="B210" s="56"/>
      <c r="C210" s="56"/>
      <c r="D210" s="56"/>
      <c r="E210" s="56"/>
      <c r="F210" s="58"/>
      <c r="G210" s="56"/>
      <c r="H210" s="82" t="s">
        <v>13</v>
      </c>
      <c r="I210" s="58"/>
      <c r="J210" s="60"/>
      <c r="K210" s="56"/>
      <c r="L210" s="83"/>
      <c r="M210" s="56"/>
      <c r="N210" s="56"/>
      <c r="O210" s="56"/>
      <c r="Q210" s="17"/>
      <c r="R210" s="32"/>
    </row>
    <row r="211" spans="1:18" ht="30">
      <c r="A211" s="63"/>
      <c r="B211" s="63"/>
      <c r="C211" s="63"/>
      <c r="D211" s="63"/>
      <c r="E211" s="63">
        <f>Q211+R211</f>
        <v>1500</v>
      </c>
      <c r="F211" s="74" t="s">
        <v>14</v>
      </c>
      <c r="G211" s="63" t="s">
        <v>64</v>
      </c>
      <c r="H211" s="65" t="s">
        <v>65</v>
      </c>
      <c r="I211" s="74" t="s">
        <v>17</v>
      </c>
      <c r="J211" s="66">
        <v>0.2</v>
      </c>
      <c r="K211" s="67">
        <f>J211*E211</f>
        <v>300</v>
      </c>
      <c r="L211" s="67">
        <f>K211*3</f>
        <v>900</v>
      </c>
      <c r="M211" s="63"/>
      <c r="N211" s="63"/>
      <c r="O211" s="63"/>
      <c r="Q211" s="17">
        <v>1500</v>
      </c>
      <c r="R211" s="32">
        <v>0</v>
      </c>
    </row>
    <row r="212" spans="1:18" ht="60">
      <c r="A212" s="63"/>
      <c r="B212" s="63"/>
      <c r="C212" s="63"/>
      <c r="D212" s="63"/>
      <c r="E212" s="63">
        <f>Q212+R212</f>
        <v>1500</v>
      </c>
      <c r="F212" s="74" t="s">
        <v>14</v>
      </c>
      <c r="G212" s="63" t="s">
        <v>64</v>
      </c>
      <c r="H212" s="65" t="s">
        <v>66</v>
      </c>
      <c r="I212" s="74" t="s">
        <v>17</v>
      </c>
      <c r="J212" s="66">
        <v>0.4</v>
      </c>
      <c r="K212" s="67">
        <f>J212*E212</f>
        <v>600</v>
      </c>
      <c r="L212" s="67">
        <f>K212*3</f>
        <v>1800</v>
      </c>
      <c r="M212" s="63"/>
      <c r="N212" s="63"/>
      <c r="O212" s="63"/>
      <c r="Q212" s="17">
        <v>1500</v>
      </c>
      <c r="R212" s="32">
        <v>0</v>
      </c>
    </row>
    <row r="213" spans="1:18" ht="12.75">
      <c r="A213" s="56"/>
      <c r="B213" s="56"/>
      <c r="C213" s="56"/>
      <c r="D213" s="56"/>
      <c r="E213" s="69"/>
      <c r="F213" s="53"/>
      <c r="G213" s="56"/>
      <c r="H213" s="71"/>
      <c r="I213" s="58"/>
      <c r="J213" s="84" t="s">
        <v>18</v>
      </c>
      <c r="K213" s="73">
        <f>SUM(K211:K212)</f>
        <v>900</v>
      </c>
      <c r="L213" s="73">
        <f>SUM(L211:L212)</f>
        <v>2700</v>
      </c>
      <c r="M213" s="56"/>
      <c r="N213" s="56"/>
      <c r="O213" s="56"/>
      <c r="Q213" s="37"/>
      <c r="R213" s="37"/>
    </row>
    <row r="214" spans="1:18" ht="12.75">
      <c r="A214" s="27"/>
      <c r="B214" s="27"/>
      <c r="C214" s="25"/>
      <c r="D214" s="27"/>
      <c r="E214" s="26"/>
      <c r="F214" s="34"/>
      <c r="G214" s="27"/>
      <c r="H214" s="27"/>
      <c r="I214" s="49"/>
      <c r="J214" s="47"/>
      <c r="K214" s="50"/>
      <c r="L214" s="50"/>
      <c r="M214" s="27"/>
      <c r="N214" s="27"/>
      <c r="O214" s="27"/>
      <c r="Q214" s="30"/>
      <c r="R214" s="30"/>
    </row>
    <row r="215" spans="1:18" ht="12.75">
      <c r="A215" s="27"/>
      <c r="B215" s="27"/>
      <c r="C215" s="25"/>
      <c r="D215" s="27"/>
      <c r="E215" s="26"/>
      <c r="F215" s="34"/>
      <c r="G215" s="27"/>
      <c r="H215" s="27"/>
      <c r="I215" s="49"/>
      <c r="J215" s="47"/>
      <c r="K215" s="50"/>
      <c r="L215" s="50"/>
      <c r="M215" s="27"/>
      <c r="N215" s="27"/>
      <c r="O215" s="27"/>
      <c r="Q215" s="30"/>
      <c r="R215" s="30"/>
    </row>
    <row r="216" spans="1:18" ht="67.5" customHeight="1">
      <c r="A216" s="98"/>
      <c r="B216" s="98"/>
      <c r="C216" s="98"/>
      <c r="D216" s="98"/>
      <c r="E216" s="98"/>
      <c r="F216" s="98"/>
      <c r="G216" s="27"/>
      <c r="H216" s="27"/>
      <c r="I216" s="49"/>
      <c r="J216" s="47"/>
      <c r="K216" s="50"/>
      <c r="L216" s="50"/>
      <c r="M216" s="27"/>
      <c r="N216" s="27"/>
      <c r="O216" s="27"/>
      <c r="Q216" s="30"/>
      <c r="R216" s="30"/>
    </row>
    <row r="217" spans="1:18" ht="12.75">
      <c r="A217" s="27"/>
      <c r="B217" s="27"/>
      <c r="C217" s="25"/>
      <c r="D217" s="27"/>
      <c r="E217" s="26"/>
      <c r="F217" s="34"/>
      <c r="G217" s="27"/>
      <c r="H217" s="27"/>
      <c r="I217" s="49"/>
      <c r="J217" s="47"/>
      <c r="K217" s="50"/>
      <c r="L217" s="50"/>
      <c r="M217" s="27"/>
      <c r="N217" s="27"/>
      <c r="O217" s="27"/>
      <c r="Q217" s="30"/>
      <c r="R217" s="30"/>
    </row>
    <row r="219" spans="1:12" ht="20.25">
      <c r="A219" s="97"/>
      <c r="B219" s="97"/>
      <c r="C219" s="97"/>
      <c r="D219" s="97"/>
      <c r="E219" s="97"/>
      <c r="F219" s="97"/>
      <c r="G219" s="97"/>
      <c r="H219" s="97" t="s">
        <v>67</v>
      </c>
      <c r="K219" s="52">
        <f>K9+K17+K26+K34+K43+K51+K59+K72+K80+K88+K96+K105+K113+K121+K130+K138+K147+K155+K163+K171+K179+K187+K196+K204+K213</f>
        <v>63257.0726</v>
      </c>
      <c r="L219" s="52">
        <f>L9+L17+L26+L34+L43+L51+L59+L72+L80+L88+L96+L105+L113+L121+L130+L138+L147+L155+L163+L171+L179+L187+L196+L204+L213</f>
        <v>189771.21780000004</v>
      </c>
    </row>
  </sheetData>
  <sheetProtection/>
  <mergeCells count="29">
    <mergeCell ref="A219:H219"/>
    <mergeCell ref="A141:O141"/>
    <mergeCell ref="A150:O150"/>
    <mergeCell ref="A158:O158"/>
    <mergeCell ref="A166:O166"/>
    <mergeCell ref="A174:O174"/>
    <mergeCell ref="A190:O190"/>
    <mergeCell ref="A199:O199"/>
    <mergeCell ref="A207:O207"/>
    <mergeCell ref="A216:F216"/>
    <mergeCell ref="A182:O182"/>
    <mergeCell ref="A91:O91"/>
    <mergeCell ref="A99:O99"/>
    <mergeCell ref="A108:O108"/>
    <mergeCell ref="A116:O116"/>
    <mergeCell ref="A124:O124"/>
    <mergeCell ref="A133:O133"/>
    <mergeCell ref="A54:O54"/>
    <mergeCell ref="A62:O62"/>
    <mergeCell ref="A75:O75"/>
    <mergeCell ref="A83:O83"/>
    <mergeCell ref="A20:O20"/>
    <mergeCell ref="A29:O29"/>
    <mergeCell ref="A37:O37"/>
    <mergeCell ref="A46:O46"/>
    <mergeCell ref="A2:O2"/>
    <mergeCell ref="A3:O3"/>
    <mergeCell ref="A4:O4"/>
    <mergeCell ref="A12:O12"/>
  </mergeCells>
  <printOptions/>
  <pageMargins left="0.7875" right="0.7875" top="0.4618055555555556" bottom="0.4618055555555556" header="0.19652777777777777" footer="0.19652777777777777"/>
  <pageSetup horizontalDpi="300" verticalDpi="300" orientation="landscape" paperSize="9" scale="50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Utente2</cp:lastModifiedBy>
  <cp:lastPrinted>2012-08-09T05:24:34Z</cp:lastPrinted>
  <dcterms:modified xsi:type="dcterms:W3CDTF">2012-08-09T05:25:15Z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